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Staša\završni\2023\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G308" i="9"/>
  <c r="F308" i="9"/>
  <c r="B308" i="9"/>
  <c r="F307" i="9"/>
  <c r="H306" i="9"/>
  <c r="G306" i="9"/>
  <c r="E306" i="9" s="1"/>
  <c r="F306" i="9"/>
  <c r="H305" i="9"/>
  <c r="G305" i="9"/>
  <c r="E305" i="9" s="1"/>
  <c r="F305" i="9"/>
  <c r="B305" i="9"/>
  <c r="H304" i="9"/>
  <c r="G304" i="9"/>
  <c r="F304" i="9"/>
  <c r="E304" i="9"/>
  <c r="B304" i="9" s="1"/>
  <c r="H303" i="9"/>
  <c r="G303" i="9"/>
  <c r="F303" i="9"/>
  <c r="E303" i="9"/>
  <c r="H302" i="9"/>
  <c r="G302" i="9"/>
  <c r="F302" i="9"/>
  <c r="H301" i="9"/>
  <c r="G301" i="9"/>
  <c r="E301" i="9" s="1"/>
  <c r="F301" i="9"/>
  <c r="B301" i="9"/>
  <c r="H300" i="9"/>
  <c r="G300" i="9"/>
  <c r="F300" i="9"/>
  <c r="H299" i="9"/>
  <c r="G299" i="9"/>
  <c r="F299" i="9"/>
  <c r="H298" i="9"/>
  <c r="G298" i="9"/>
  <c r="E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E291" i="9"/>
  <c r="F290" i="9"/>
  <c r="F289" i="9"/>
  <c r="H288" i="9"/>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L271" i="9"/>
  <c r="F271" i="9" s="1"/>
  <c r="E271" i="9"/>
  <c r="B271" i="9"/>
  <c r="M270" i="9"/>
  <c r="L270" i="9"/>
  <c r="F270" i="9" s="1"/>
  <c r="E270" i="9"/>
  <c r="B270" i="9" s="1"/>
  <c r="M269" i="9"/>
  <c r="L269" i="9"/>
  <c r="F269" i="9"/>
  <c r="E269" i="9"/>
  <c r="M268" i="9"/>
  <c r="L268" i="9"/>
  <c r="F268" i="9"/>
  <c r="B268" i="9" s="1"/>
  <c r="E268" i="9"/>
  <c r="M267" i="9"/>
  <c r="L267" i="9"/>
  <c r="F267" i="9" s="1"/>
  <c r="E267" i="9"/>
  <c r="B267" i="9"/>
  <c r="M266" i="9"/>
  <c r="F266" i="9" s="1"/>
  <c r="L266" i="9"/>
  <c r="E266" i="9"/>
  <c r="B266" i="9" s="1"/>
  <c r="M265" i="9"/>
  <c r="L265" i="9"/>
  <c r="F265" i="9"/>
  <c r="E265" i="9"/>
  <c r="M264" i="9"/>
  <c r="L264" i="9"/>
  <c r="F264" i="9"/>
  <c r="B264" i="9" s="1"/>
  <c r="E264" i="9"/>
  <c r="M263" i="9"/>
  <c r="L263" i="9"/>
  <c r="F263" i="9" s="1"/>
  <c r="E263" i="9"/>
  <c r="B263" i="9"/>
  <c r="M262" i="9"/>
  <c r="F262" i="9" s="1"/>
  <c r="L262" i="9"/>
  <c r="E262" i="9"/>
  <c r="B262" i="9" s="1"/>
  <c r="M261" i="9"/>
  <c r="L261" i="9"/>
  <c r="F261" i="9"/>
  <c r="E261" i="9"/>
  <c r="M260" i="9"/>
  <c r="L260" i="9"/>
  <c r="F260" i="9"/>
  <c r="B260" i="9" s="1"/>
  <c r="E260" i="9"/>
  <c r="M259" i="9"/>
  <c r="L259" i="9"/>
  <c r="F259" i="9" s="1"/>
  <c r="E259" i="9"/>
  <c r="B259" i="9"/>
  <c r="M258" i="9"/>
  <c r="F258" i="9" s="1"/>
  <c r="L258" i="9"/>
  <c r="E258" i="9"/>
  <c r="B258" i="9" s="1"/>
  <c r="M257" i="9"/>
  <c r="L257" i="9"/>
  <c r="F257" i="9"/>
  <c r="E257" i="9"/>
  <c r="M256" i="9"/>
  <c r="L256" i="9"/>
  <c r="F256" i="9"/>
  <c r="B256" i="9" s="1"/>
  <c r="E256" i="9"/>
  <c r="M255" i="9"/>
  <c r="L255" i="9"/>
  <c r="F255" i="9" s="1"/>
  <c r="E255" i="9"/>
  <c r="B255" i="9"/>
  <c r="M254" i="9"/>
  <c r="F254" i="9" s="1"/>
  <c r="L254" i="9"/>
  <c r="E254" i="9"/>
  <c r="B254" i="9" s="1"/>
  <c r="M253" i="9"/>
  <c r="L253" i="9"/>
  <c r="F253" i="9"/>
  <c r="E253" i="9"/>
  <c r="M252" i="9"/>
  <c r="L252" i="9"/>
  <c r="F252" i="9"/>
  <c r="B252" i="9" s="1"/>
  <c r="E252" i="9"/>
  <c r="M251" i="9"/>
  <c r="L251" i="9"/>
  <c r="F251" i="9" s="1"/>
  <c r="E251" i="9"/>
  <c r="B251" i="9"/>
  <c r="M250" i="9"/>
  <c r="F250" i="9" s="1"/>
  <c r="L250" i="9"/>
  <c r="E250" i="9"/>
  <c r="B250" i="9" s="1"/>
  <c r="M249" i="9"/>
  <c r="L249" i="9"/>
  <c r="F249" i="9"/>
  <c r="E249" i="9"/>
  <c r="M248" i="9"/>
  <c r="L248" i="9"/>
  <c r="F248" i="9"/>
  <c r="B248" i="9" s="1"/>
  <c r="E248" i="9"/>
  <c r="M247" i="9"/>
  <c r="L247" i="9"/>
  <c r="F247" i="9" s="1"/>
  <c r="E247" i="9"/>
  <c r="B247" i="9"/>
  <c r="M246" i="9"/>
  <c r="F246" i="9" s="1"/>
  <c r="L246" i="9"/>
  <c r="E246" i="9"/>
  <c r="B246" i="9" s="1"/>
  <c r="M245" i="9"/>
  <c r="L245" i="9"/>
  <c r="F245" i="9"/>
  <c r="E245" i="9"/>
  <c r="M244" i="9"/>
  <c r="L244" i="9"/>
  <c r="F244" i="9"/>
  <c r="B244" i="9" s="1"/>
  <c r="E244" i="9"/>
  <c r="M243" i="9"/>
  <c r="L243" i="9"/>
  <c r="F243" i="9" s="1"/>
  <c r="E243" i="9"/>
  <c r="B243" i="9"/>
  <c r="M242" i="9"/>
  <c r="F242" i="9" s="1"/>
  <c r="L242" i="9"/>
  <c r="E242" i="9"/>
  <c r="B242" i="9" s="1"/>
  <c r="M241" i="9"/>
  <c r="L241" i="9"/>
  <c r="F241" i="9"/>
  <c r="E241" i="9"/>
  <c r="M240" i="9"/>
  <c r="L240" i="9"/>
  <c r="F240" i="9"/>
  <c r="B240" i="9" s="1"/>
  <c r="E240" i="9"/>
  <c r="M239" i="9"/>
  <c r="L239" i="9"/>
  <c r="F239" i="9" s="1"/>
  <c r="E239" i="9"/>
  <c r="B239" i="9"/>
  <c r="M238" i="9"/>
  <c r="F238" i="9" s="1"/>
  <c r="L238" i="9"/>
  <c r="E238" i="9"/>
  <c r="B238" i="9" s="1"/>
  <c r="M237" i="9"/>
  <c r="L237" i="9"/>
  <c r="F237" i="9"/>
  <c r="E237" i="9"/>
  <c r="M236" i="9"/>
  <c r="L236" i="9"/>
  <c r="F236" i="9"/>
  <c r="B236" i="9" s="1"/>
  <c r="E236" i="9"/>
  <c r="M235" i="9"/>
  <c r="L235" i="9"/>
  <c r="F235" i="9" s="1"/>
  <c r="E235" i="9"/>
  <c r="B235" i="9"/>
  <c r="M234" i="9"/>
  <c r="F234" i="9" s="1"/>
  <c r="L234" i="9"/>
  <c r="E234" i="9"/>
  <c r="B234" i="9" s="1"/>
  <c r="M233" i="9"/>
  <c r="L233" i="9"/>
  <c r="F233" i="9"/>
  <c r="E233" i="9"/>
  <c r="M232" i="9"/>
  <c r="L232" i="9"/>
  <c r="F232" i="9"/>
  <c r="B232" i="9" s="1"/>
  <c r="E232" i="9"/>
  <c r="M231" i="9"/>
  <c r="L231" i="9"/>
  <c r="F231" i="9" s="1"/>
  <c r="E231" i="9"/>
  <c r="B231" i="9"/>
  <c r="M230" i="9"/>
  <c r="F230" i="9" s="1"/>
  <c r="L230" i="9"/>
  <c r="E230" i="9"/>
  <c r="B230" i="9" s="1"/>
  <c r="M229" i="9"/>
  <c r="L229" i="9"/>
  <c r="F229" i="9"/>
  <c r="E229" i="9"/>
  <c r="M228" i="9"/>
  <c r="L228" i="9"/>
  <c r="F228" i="9"/>
  <c r="B228" i="9" s="1"/>
  <c r="E228" i="9"/>
  <c r="M227" i="9"/>
  <c r="L227" i="9"/>
  <c r="F227" i="9" s="1"/>
  <c r="E227" i="9"/>
  <c r="B227" i="9"/>
  <c r="M226" i="9"/>
  <c r="F226" i="9" s="1"/>
  <c r="L226" i="9"/>
  <c r="E226" i="9"/>
  <c r="B226" i="9" s="1"/>
  <c r="M225" i="9"/>
  <c r="L225" i="9"/>
  <c r="F225" i="9"/>
  <c r="E225" i="9"/>
  <c r="M224" i="9"/>
  <c r="L224" i="9"/>
  <c r="F224" i="9"/>
  <c r="B224" i="9" s="1"/>
  <c r="E224" i="9"/>
  <c r="M223" i="9"/>
  <c r="L223" i="9"/>
  <c r="E223" i="9"/>
  <c r="M222" i="9"/>
  <c r="F222" i="9" s="1"/>
  <c r="L222" i="9"/>
  <c r="E222" i="9"/>
  <c r="B222" i="9" s="1"/>
  <c r="M221" i="9"/>
  <c r="L221" i="9"/>
  <c r="F221" i="9"/>
  <c r="E221" i="9"/>
  <c r="M220" i="9"/>
  <c r="F220" i="9" s="1"/>
  <c r="B220" i="9" s="1"/>
  <c r="L220" i="9"/>
  <c r="E220" i="9"/>
  <c r="M219" i="9"/>
  <c r="L219" i="9"/>
  <c r="F219" i="9" s="1"/>
  <c r="B219" i="9" s="1"/>
  <c r="E219" i="9"/>
  <c r="M218" i="9"/>
  <c r="F218" i="9" s="1"/>
  <c r="L218" i="9"/>
  <c r="E218" i="9"/>
  <c r="M217" i="9"/>
  <c r="L217" i="9"/>
  <c r="E217" i="9"/>
  <c r="M216" i="9"/>
  <c r="L216" i="9"/>
  <c r="F216" i="9"/>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G168" i="9"/>
  <c r="E168" i="9" s="1"/>
  <c r="B168" i="9" s="1"/>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G143" i="9"/>
  <c r="E143" i="9" s="1"/>
  <c r="B143" i="9" s="1"/>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F84" i="9"/>
  <c r="H83" i="9"/>
  <c r="G83" i="9"/>
  <c r="F83" i="9"/>
  <c r="E83" i="9"/>
  <c r="B83" i="9" s="1"/>
  <c r="H82" i="9"/>
  <c r="G82" i="9"/>
  <c r="F82" i="9"/>
  <c r="E82" i="9"/>
  <c r="B82" i="9" s="1"/>
  <c r="H81" i="9"/>
  <c r="G81" i="9"/>
  <c r="E81" i="9" s="1"/>
  <c r="B81" i="9" s="1"/>
  <c r="F81" i="9"/>
  <c r="H80" i="9"/>
  <c r="G80" i="9"/>
  <c r="E80" i="9" s="1"/>
  <c r="B80" i="9" s="1"/>
  <c r="F80" i="9"/>
  <c r="H79" i="9"/>
  <c r="G79" i="9"/>
  <c r="E79" i="9" s="1"/>
  <c r="B79" i="9" s="1"/>
  <c r="F79" i="9"/>
  <c r="H78" i="9"/>
  <c r="E78" i="9" s="1"/>
  <c r="G78" i="9"/>
  <c r="F78" i="9"/>
  <c r="B78" i="9"/>
  <c r="H77" i="9"/>
  <c r="G77" i="9"/>
  <c r="F77" i="9"/>
  <c r="E77" i="9"/>
  <c r="B77" i="9" s="1"/>
  <c r="H76" i="9"/>
  <c r="G76" i="9"/>
  <c r="F76" i="9"/>
  <c r="H75" i="9"/>
  <c r="G75" i="9"/>
  <c r="F75" i="9"/>
  <c r="E75" i="9"/>
  <c r="B75" i="9" s="1"/>
  <c r="H74" i="9"/>
  <c r="G74" i="9"/>
  <c r="F74" i="9"/>
  <c r="E74" i="9"/>
  <c r="B74" i="9" s="1"/>
  <c r="H73" i="9"/>
  <c r="G73" i="9"/>
  <c r="E73" i="9" s="1"/>
  <c r="B73" i="9" s="1"/>
  <c r="F73" i="9"/>
  <c r="H72" i="9"/>
  <c r="G72" i="9"/>
  <c r="E72" i="9" s="1"/>
  <c r="B72" i="9" s="1"/>
  <c r="F72" i="9"/>
  <c r="H71" i="9"/>
  <c r="G71" i="9"/>
  <c r="E71" i="9" s="1"/>
  <c r="B71" i="9" s="1"/>
  <c r="F71" i="9"/>
  <c r="H70" i="9"/>
  <c r="E70" i="9" s="1"/>
  <c r="G70" i="9"/>
  <c r="F70" i="9"/>
  <c r="B70" i="9"/>
  <c r="H69" i="9"/>
  <c r="E69" i="9" s="1"/>
  <c r="B69" i="9" s="1"/>
  <c r="G69" i="9"/>
  <c r="F69" i="9"/>
  <c r="H68" i="9"/>
  <c r="G68" i="9"/>
  <c r="F68" i="9"/>
  <c r="H67" i="9"/>
  <c r="G67" i="9"/>
  <c r="F67" i="9"/>
  <c r="E67" i="9"/>
  <c r="B67" i="9" s="1"/>
  <c r="H66" i="9"/>
  <c r="G66" i="9"/>
  <c r="F66" i="9"/>
  <c r="E66" i="9"/>
  <c r="H65" i="9"/>
  <c r="G65" i="9"/>
  <c r="E65" i="9" s="1"/>
  <c r="B65" i="9" s="1"/>
  <c r="F65" i="9"/>
  <c r="H64" i="9"/>
  <c r="G64" i="9"/>
  <c r="F64" i="9"/>
  <c r="H63" i="9"/>
  <c r="G63" i="9"/>
  <c r="E63" i="9" s="1"/>
  <c r="B63" i="9" s="1"/>
  <c r="F63" i="9"/>
  <c r="H62" i="9"/>
  <c r="E62" i="9" s="1"/>
  <c r="B62" i="9" s="1"/>
  <c r="G62" i="9"/>
  <c r="F62" i="9"/>
  <c r="H61" i="9"/>
  <c r="G61" i="9"/>
  <c r="F61" i="9"/>
  <c r="E61" i="9"/>
  <c r="B61" i="9" s="1"/>
  <c r="H60" i="9"/>
  <c r="G60" i="9"/>
  <c r="F60" i="9"/>
  <c r="H59" i="9"/>
  <c r="G59" i="9"/>
  <c r="F59" i="9"/>
  <c r="E59" i="9"/>
  <c r="B59" i="9" s="1"/>
  <c r="H58" i="9"/>
  <c r="G58" i="9"/>
  <c r="F58" i="9"/>
  <c r="E58" i="9"/>
  <c r="H57" i="9"/>
  <c r="G57" i="9"/>
  <c r="E57" i="9" s="1"/>
  <c r="B57" i="9" s="1"/>
  <c r="F57" i="9"/>
  <c r="H56" i="9"/>
  <c r="G56" i="9"/>
  <c r="E56" i="9" s="1"/>
  <c r="B56" i="9" s="1"/>
  <c r="F56" i="9"/>
  <c r="H55" i="9"/>
  <c r="G55" i="9"/>
  <c r="E55" i="9" s="1"/>
  <c r="B55" i="9" s="1"/>
  <c r="F55" i="9"/>
  <c r="H54" i="9"/>
  <c r="E54" i="9" s="1"/>
  <c r="B54" i="9" s="1"/>
  <c r="G54" i="9"/>
  <c r="F54" i="9"/>
  <c r="H53" i="9"/>
  <c r="G53" i="9"/>
  <c r="F53" i="9"/>
  <c r="E53" i="9"/>
  <c r="B53" i="9" s="1"/>
  <c r="H52" i="9"/>
  <c r="G52" i="9"/>
  <c r="F52" i="9"/>
  <c r="H51" i="9"/>
  <c r="G51" i="9"/>
  <c r="F51" i="9"/>
  <c r="E51" i="9"/>
  <c r="B51" i="9" s="1"/>
  <c r="H50" i="9"/>
  <c r="G50" i="9"/>
  <c r="F50" i="9"/>
  <c r="E50" i="9"/>
  <c r="B50" i="9" s="1"/>
  <c r="H49" i="9"/>
  <c r="G49" i="9"/>
  <c r="E49" i="9" s="1"/>
  <c r="B49" i="9" s="1"/>
  <c r="F49" i="9"/>
  <c r="H48" i="9"/>
  <c r="G48" i="9"/>
  <c r="E48" i="9" s="1"/>
  <c r="B48" i="9" s="1"/>
  <c r="F48" i="9"/>
  <c r="H47" i="9"/>
  <c r="G47" i="9"/>
  <c r="F47" i="9"/>
  <c r="H46" i="9"/>
  <c r="E46" i="9" s="1"/>
  <c r="G46" i="9"/>
  <c r="F46" i="9"/>
  <c r="B46" i="9"/>
  <c r="H45" i="9"/>
  <c r="E45" i="9" s="1"/>
  <c r="B45" i="9" s="1"/>
  <c r="G45" i="9"/>
  <c r="F45" i="9"/>
  <c r="H44" i="9"/>
  <c r="G44" i="9"/>
  <c r="F44" i="9"/>
  <c r="H43" i="9"/>
  <c r="E43" i="9" s="1"/>
  <c r="B43" i="9" s="1"/>
  <c r="G43" i="9"/>
  <c r="F43" i="9"/>
  <c r="H42" i="9"/>
  <c r="G42" i="9"/>
  <c r="F42" i="9"/>
  <c r="E42" i="9"/>
  <c r="B42" i="9" s="1"/>
  <c r="H41" i="9"/>
  <c r="G41" i="9"/>
  <c r="F41" i="9"/>
  <c r="H40" i="9"/>
  <c r="G40" i="9"/>
  <c r="F40" i="9"/>
  <c r="H39" i="9"/>
  <c r="G39" i="9"/>
  <c r="E39" i="9" s="1"/>
  <c r="B39" i="9" s="1"/>
  <c r="F39" i="9"/>
  <c r="H38" i="9"/>
  <c r="E38" i="9" s="1"/>
  <c r="B38" i="9" s="1"/>
  <c r="G38" i="9"/>
  <c r="F38" i="9"/>
  <c r="H37" i="9"/>
  <c r="G37" i="9"/>
  <c r="F37" i="9"/>
  <c r="E37" i="9"/>
  <c r="B37" i="9" s="1"/>
  <c r="H36" i="9"/>
  <c r="G36" i="9"/>
  <c r="F36" i="9"/>
  <c r="H35" i="9"/>
  <c r="G35" i="9"/>
  <c r="F35" i="9"/>
  <c r="E35" i="9"/>
  <c r="B35" i="9" s="1"/>
  <c r="H34" i="9"/>
  <c r="E34" i="9" s="1"/>
  <c r="G34" i="9"/>
  <c r="F34" i="9"/>
  <c r="H33" i="9"/>
  <c r="G33" i="9"/>
  <c r="F33" i="9"/>
  <c r="H32" i="9"/>
  <c r="G32" i="9"/>
  <c r="F32" i="9"/>
  <c r="H31" i="9"/>
  <c r="G31" i="9"/>
  <c r="F31" i="9"/>
  <c r="H30" i="9"/>
  <c r="G30" i="9"/>
  <c r="F30" i="9"/>
  <c r="H29" i="9"/>
  <c r="G29" i="9"/>
  <c r="F29" i="9"/>
  <c r="E29" i="9"/>
  <c r="B29" i="9" s="1"/>
  <c r="H28" i="9"/>
  <c r="G28" i="9"/>
  <c r="F28" i="9"/>
  <c r="H27" i="9"/>
  <c r="G27" i="9"/>
  <c r="F27" i="9"/>
  <c r="H26" i="9"/>
  <c r="G26" i="9"/>
  <c r="F26" i="9"/>
  <c r="E26" i="9"/>
  <c r="H25" i="9"/>
  <c r="G25" i="9"/>
  <c r="E25" i="9" s="1"/>
  <c r="B25" i="9" s="1"/>
  <c r="F25" i="9"/>
  <c r="H24" i="9"/>
  <c r="G24" i="9"/>
  <c r="E24" i="9" s="1"/>
  <c r="B24" i="9" s="1"/>
  <c r="F24" i="9"/>
  <c r="H23" i="9"/>
  <c r="G23" i="9"/>
  <c r="E23" i="9" s="1"/>
  <c r="B23" i="9" s="1"/>
  <c r="F23" i="9"/>
  <c r="H22" i="9"/>
  <c r="E22" i="9" s="1"/>
  <c r="B22" i="9" s="1"/>
  <c r="G22" i="9"/>
  <c r="F22" i="9"/>
  <c r="F21" i="9"/>
  <c r="F4" i="9"/>
  <c r="O3" i="9"/>
  <c r="G275" i="9" s="1"/>
  <c r="I3" i="9"/>
  <c r="H3" i="9"/>
  <c r="G3" i="9"/>
  <c r="D101" i="8"/>
  <c r="D95" i="8"/>
  <c r="D90" i="8"/>
  <c r="D85" i="8"/>
  <c r="D80" i="8"/>
  <c r="D75" i="8"/>
  <c r="D70" i="8"/>
  <c r="D65" i="8"/>
  <c r="D60" i="8"/>
  <c r="D55" i="8"/>
  <c r="D49" i="8" s="1"/>
  <c r="D43" i="8" s="1"/>
  <c r="I35" i="3" s="1"/>
  <c r="D50" i="8"/>
  <c r="D44" i="8"/>
  <c r="D36" i="8"/>
  <c r="D26" i="8"/>
  <c r="D24" i="8"/>
  <c r="C1499" i="1" s="1"/>
  <c r="D18" i="8"/>
  <c r="D8" i="8"/>
  <c r="D6" i="8" s="1"/>
  <c r="E44" i="7"/>
  <c r="D44" i="7"/>
  <c r="E39" i="7"/>
  <c r="D39" i="7"/>
  <c r="D38" i="7" s="1"/>
  <c r="E38" i="7"/>
  <c r="E30" i="7"/>
  <c r="D30" i="7"/>
  <c r="E23" i="7"/>
  <c r="D23" i="7"/>
  <c r="D22" i="7" s="1"/>
  <c r="E22" i="7"/>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409" i="1" s="1"/>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1235" i="1" s="1"/>
  <c r="D258" i="5"/>
  <c r="F257" i="5"/>
  <c r="F256" i="5"/>
  <c r="F255" i="5"/>
  <c r="F254" i="5"/>
  <c r="F253" i="5"/>
  <c r="F252" i="5"/>
  <c r="F251" i="5"/>
  <c r="E250" i="5"/>
  <c r="D1227" i="1" s="1"/>
  <c r="D250" i="5"/>
  <c r="F249" i="5"/>
  <c r="F248" i="5"/>
  <c r="F247" i="5"/>
  <c r="E246" i="5"/>
  <c r="D246" i="5"/>
  <c r="F244" i="5"/>
  <c r="F243" i="5"/>
  <c r="F242" i="5"/>
  <c r="E242" i="5"/>
  <c r="D242" i="5"/>
  <c r="F241" i="5"/>
  <c r="F240" i="5"/>
  <c r="E239" i="5"/>
  <c r="D239" i="5"/>
  <c r="C1216" i="1"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C1184" i="1" s="1"/>
  <c r="H1184" i="1" s="1"/>
  <c r="F205" i="5"/>
  <c r="F204" i="5"/>
  <c r="F203" i="5"/>
  <c r="F202" i="5"/>
  <c r="F201" i="5"/>
  <c r="F200" i="5"/>
  <c r="F199" i="5"/>
  <c r="F198" i="5"/>
  <c r="E198" i="5"/>
  <c r="D198" i="5"/>
  <c r="F197" i="5"/>
  <c r="F196" i="5"/>
  <c r="F195" i="5"/>
  <c r="F194" i="5"/>
  <c r="F193" i="5"/>
  <c r="F192" i="5"/>
  <c r="F191" i="5"/>
  <c r="E191" i="5"/>
  <c r="D191" i="5"/>
  <c r="F190" i="5"/>
  <c r="E190" i="5"/>
  <c r="H309" i="9" s="1"/>
  <c r="D190" i="5"/>
  <c r="G309" i="9" s="1"/>
  <c r="E309" i="9" s="1"/>
  <c r="B309" i="9" s="1"/>
  <c r="F189" i="5"/>
  <c r="F188" i="5"/>
  <c r="F187" i="5"/>
  <c r="F186" i="5"/>
  <c r="F185" i="5"/>
  <c r="F184" i="5"/>
  <c r="F183" i="5"/>
  <c r="F182" i="5"/>
  <c r="F181" i="5"/>
  <c r="F180" i="5"/>
  <c r="E180" i="5"/>
  <c r="E177" i="5" s="1"/>
  <c r="H307" i="9"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E78" i="5"/>
  <c r="F77" i="5"/>
  <c r="F76" i="5"/>
  <c r="F75" i="5"/>
  <c r="F74" i="5"/>
  <c r="F73" i="5"/>
  <c r="F72" i="5"/>
  <c r="F71" i="5"/>
  <c r="E70" i="5"/>
  <c r="E69" i="5" s="1"/>
  <c r="D70" i="5"/>
  <c r="D69" i="5" s="1"/>
  <c r="C1047" i="1" s="1"/>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E593" i="4" s="1"/>
  <c r="D587" i="1" s="1"/>
  <c r="D612" i="4"/>
  <c r="F611" i="4"/>
  <c r="F610" i="4"/>
  <c r="F609" i="4"/>
  <c r="F608" i="4"/>
  <c r="F607" i="4"/>
  <c r="F606" i="4"/>
  <c r="F605" i="4"/>
  <c r="E605" i="4"/>
  <c r="D605" i="4"/>
  <c r="F604" i="4"/>
  <c r="F603" i="4"/>
  <c r="E603" i="4"/>
  <c r="H143" i="9" s="1"/>
  <c r="D603" i="4"/>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E528"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C479" i="1"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E459" i="4" s="1"/>
  <c r="D466" i="4"/>
  <c r="F466" i="4" s="1"/>
  <c r="F465" i="4"/>
  <c r="F464" i="4"/>
  <c r="F463" i="4"/>
  <c r="E463" i="4"/>
  <c r="D463" i="4"/>
  <c r="G180" i="9" s="1"/>
  <c r="E180" i="9" s="1"/>
  <c r="B180" i="9" s="1"/>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24" i="1" s="1"/>
  <c r="D430" i="4"/>
  <c r="F430" i="4" s="1"/>
  <c r="F429" i="4"/>
  <c r="F428" i="4"/>
  <c r="F427" i="4"/>
  <c r="E427" i="4"/>
  <c r="D427" i="4"/>
  <c r="F426" i="4"/>
  <c r="F425" i="4"/>
  <c r="F424" i="4"/>
  <c r="F423" i="4"/>
  <c r="E422" i="4"/>
  <c r="D422" i="4"/>
  <c r="F422" i="4" s="1"/>
  <c r="D421" i="4"/>
  <c r="C415" i="1" s="1"/>
  <c r="E418" i="4"/>
  <c r="F418" i="4" s="1"/>
  <c r="D418" i="4"/>
  <c r="E417" i="4"/>
  <c r="D417" i="4"/>
  <c r="C412" i="1" s="1"/>
  <c r="E416" i="4"/>
  <c r="D411" i="1" s="1"/>
  <c r="D416" i="4"/>
  <c r="F411" i="4"/>
  <c r="F410" i="4"/>
  <c r="F409" i="4"/>
  <c r="F406" i="4"/>
  <c r="F405" i="4"/>
  <c r="F404" i="4"/>
  <c r="F403" i="4"/>
  <c r="E402" i="4"/>
  <c r="D402" i="4"/>
  <c r="F402" i="4" s="1"/>
  <c r="F401" i="4"/>
  <c r="E400" i="4"/>
  <c r="D400" i="4"/>
  <c r="F399" i="4"/>
  <c r="F398" i="4"/>
  <c r="E397" i="4"/>
  <c r="E396" i="4" s="1"/>
  <c r="D391" i="1" s="1"/>
  <c r="D397" i="4"/>
  <c r="F397" i="4" s="1"/>
  <c r="D396" i="4"/>
  <c r="F396" i="4" s="1"/>
  <c r="F395" i="4"/>
  <c r="F394" i="4"/>
  <c r="F393" i="4"/>
  <c r="F392" i="4"/>
  <c r="F391" i="4"/>
  <c r="E391" i="4"/>
  <c r="D391" i="4"/>
  <c r="F390" i="4"/>
  <c r="F389"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2" i="1" s="1"/>
  <c r="D317" i="4"/>
  <c r="F317" i="4" s="1"/>
  <c r="F316" i="4"/>
  <c r="F315" i="4"/>
  <c r="F314" i="4"/>
  <c r="F313" i="4"/>
  <c r="E312" i="4"/>
  <c r="D312" i="4"/>
  <c r="C307" i="1" s="1"/>
  <c r="H307" i="1" s="1"/>
  <c r="F310" i="4"/>
  <c r="F309" i="4"/>
  <c r="F308" i="4"/>
  <c r="F307" i="4"/>
  <c r="F306" i="4"/>
  <c r="F305" i="4"/>
  <c r="E304" i="4"/>
  <c r="D304" i="4"/>
  <c r="F303" i="4"/>
  <c r="F302" i="4"/>
  <c r="F301" i="4"/>
  <c r="F300" i="4"/>
  <c r="E300" i="4"/>
  <c r="D300" i="4"/>
  <c r="E299" i="4"/>
  <c r="F296" i="4"/>
  <c r="F295" i="4"/>
  <c r="F294" i="4"/>
  <c r="F293" i="4"/>
  <c r="F292" i="4"/>
  <c r="E288" i="4"/>
  <c r="D284" i="1" s="1"/>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s="1"/>
  <c r="F262" i="4"/>
  <c r="F261" i="4"/>
  <c r="F260" i="4"/>
  <c r="E259" i="4"/>
  <c r="D259" i="4"/>
  <c r="F258" i="4"/>
  <c r="F257" i="4"/>
  <c r="F256" i="4"/>
  <c r="F255" i="4"/>
  <c r="F254" i="4"/>
  <c r="E253" i="4"/>
  <c r="D253" i="4"/>
  <c r="F251" i="4"/>
  <c r="F250" i="4"/>
  <c r="F249" i="4"/>
  <c r="F248" i="4"/>
  <c r="F247" i="4"/>
  <c r="E247" i="4"/>
  <c r="D247" i="4"/>
  <c r="F246" i="4"/>
  <c r="F245" i="4"/>
  <c r="E244" i="4"/>
  <c r="D240" i="1" s="1"/>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E215" i="4"/>
  <c r="F214" i="4"/>
  <c r="F213" i="4"/>
  <c r="F212" i="4"/>
  <c r="F211" i="4"/>
  <c r="E210" i="4"/>
  <c r="D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D139" i="4"/>
  <c r="F138" i="4"/>
  <c r="F137" i="4"/>
  <c r="F136" i="4"/>
  <c r="F135" i="4"/>
  <c r="F134" i="4"/>
  <c r="E134" i="4"/>
  <c r="D134" i="4"/>
  <c r="D133" i="4" s="1"/>
  <c r="C129" i="1" s="1"/>
  <c r="E133" i="4"/>
  <c r="F133" i="4" s="1"/>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4" i="1" s="1"/>
  <c r="G94" i="1" s="1"/>
  <c r="D98" i="4"/>
  <c r="F98" i="4" s="1"/>
  <c r="F97" i="4"/>
  <c r="F96" i="4"/>
  <c r="F95" i="4"/>
  <c r="F94" i="4"/>
  <c r="F93" i="4"/>
  <c r="F92" i="4"/>
  <c r="F91" i="4"/>
  <c r="E91" i="4"/>
  <c r="D91" i="4"/>
  <c r="F90" i="4"/>
  <c r="F89" i="4"/>
  <c r="F88" i="4"/>
  <c r="F87" i="4"/>
  <c r="F86" i="4"/>
  <c r="F85" i="4"/>
  <c r="F84" i="4"/>
  <c r="E83" i="4"/>
  <c r="D79" i="1" s="1"/>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8" i="4"/>
  <c r="F57" i="4"/>
  <c r="F56" i="4"/>
  <c r="F55" i="4"/>
  <c r="E54" i="4"/>
  <c r="F54" i="4" s="1"/>
  <c r="D54" i="4"/>
  <c r="F53" i="4"/>
  <c r="F52" i="4"/>
  <c r="E51" i="4"/>
  <c r="E50" i="4" s="1"/>
  <c r="D51" i="4"/>
  <c r="F49" i="4"/>
  <c r="F48" i="4"/>
  <c r="F47" i="4"/>
  <c r="F46" i="4"/>
  <c r="F45" i="4"/>
  <c r="E45" i="4"/>
  <c r="D45" i="4"/>
  <c r="E44" i="4"/>
  <c r="D40" i="1" s="1"/>
  <c r="H40" i="1" s="1"/>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176" i="9" s="1"/>
  <c r="E176" i="9" s="1"/>
  <c r="B176" i="9" s="1"/>
  <c r="D7" i="4"/>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G1577" i="1"/>
  <c r="C1577" i="1"/>
  <c r="C1576" i="1"/>
  <c r="G1576" i="1" s="1"/>
  <c r="C1575" i="1"/>
  <c r="C1574" i="1"/>
  <c r="G1574" i="1" s="1"/>
  <c r="H1573" i="1"/>
  <c r="G1573" i="1"/>
  <c r="C1573" i="1"/>
  <c r="C1572" i="1"/>
  <c r="C1571" i="1"/>
  <c r="H1571" i="1" s="1"/>
  <c r="C1570" i="1"/>
  <c r="H1569" i="1"/>
  <c r="G1569" i="1"/>
  <c r="C1569" i="1"/>
  <c r="H1568" i="1"/>
  <c r="C1568" i="1"/>
  <c r="G1568" i="1" s="1"/>
  <c r="C1567" i="1"/>
  <c r="C1566" i="1"/>
  <c r="G1566" i="1" s="1"/>
  <c r="H1565" i="1"/>
  <c r="G1565" i="1"/>
  <c r="C1565" i="1"/>
  <c r="C1564" i="1"/>
  <c r="C1563" i="1"/>
  <c r="H1563" i="1" s="1"/>
  <c r="C1562" i="1"/>
  <c r="H1561" i="1"/>
  <c r="G1561" i="1"/>
  <c r="C1561" i="1"/>
  <c r="H1560" i="1"/>
  <c r="C1560" i="1"/>
  <c r="G1560" i="1" s="1"/>
  <c r="C1559" i="1"/>
  <c r="H1559" i="1" s="1"/>
  <c r="C1558" i="1"/>
  <c r="G1558" i="1" s="1"/>
  <c r="H1557" i="1"/>
  <c r="G1557" i="1"/>
  <c r="C1557" i="1"/>
  <c r="C1556" i="1"/>
  <c r="H1556" i="1" s="1"/>
  <c r="C1555" i="1"/>
  <c r="H1555" i="1" s="1"/>
  <c r="H1554" i="1"/>
  <c r="C1554" i="1"/>
  <c r="G1554" i="1" s="1"/>
  <c r="H1553" i="1"/>
  <c r="G1553" i="1"/>
  <c r="C1553" i="1"/>
  <c r="H1552" i="1"/>
  <c r="C1552" i="1"/>
  <c r="G1552" i="1" s="1"/>
  <c r="C1551" i="1"/>
  <c r="H1551" i="1" s="1"/>
  <c r="C1550" i="1"/>
  <c r="G1550" i="1" s="1"/>
  <c r="H1549" i="1"/>
  <c r="G1549" i="1"/>
  <c r="C1549" i="1"/>
  <c r="C1548" i="1"/>
  <c r="H1548" i="1" s="1"/>
  <c r="C1547" i="1"/>
  <c r="H1547" i="1" s="1"/>
  <c r="H1546" i="1"/>
  <c r="C1546" i="1"/>
  <c r="G1546" i="1" s="1"/>
  <c r="H1545" i="1"/>
  <c r="G1545" i="1"/>
  <c r="C1545" i="1"/>
  <c r="H1544" i="1"/>
  <c r="C1544" i="1"/>
  <c r="G1544" i="1" s="1"/>
  <c r="C1543" i="1"/>
  <c r="H1543" i="1" s="1"/>
  <c r="C1542" i="1"/>
  <c r="G1542" i="1" s="1"/>
  <c r="H1541" i="1"/>
  <c r="G1541" i="1"/>
  <c r="C1541" i="1"/>
  <c r="C1540" i="1"/>
  <c r="H1540" i="1" s="1"/>
  <c r="C1539" i="1"/>
  <c r="H1539" i="1" s="1"/>
  <c r="H1538" i="1"/>
  <c r="C1538" i="1"/>
  <c r="G1538" i="1" s="1"/>
  <c r="H1537" i="1"/>
  <c r="G1537" i="1"/>
  <c r="C1537" i="1"/>
  <c r="H1536" i="1"/>
  <c r="C1536" i="1"/>
  <c r="G1536" i="1" s="1"/>
  <c r="C1535" i="1"/>
  <c r="H1535" i="1" s="1"/>
  <c r="C1534" i="1"/>
  <c r="G1534" i="1" s="1"/>
  <c r="H1533" i="1"/>
  <c r="G1533" i="1"/>
  <c r="C1533" i="1"/>
  <c r="C1532" i="1"/>
  <c r="H1532" i="1" s="1"/>
  <c r="C1531" i="1"/>
  <c r="H1531" i="1" s="1"/>
  <c r="H1530" i="1"/>
  <c r="C1530" i="1"/>
  <c r="G1530" i="1" s="1"/>
  <c r="H1529" i="1"/>
  <c r="G1529" i="1"/>
  <c r="C1529" i="1"/>
  <c r="H1528" i="1"/>
  <c r="C1528" i="1"/>
  <c r="G1528" i="1" s="1"/>
  <c r="C1527" i="1"/>
  <c r="H1527" i="1" s="1"/>
  <c r="C1526" i="1"/>
  <c r="G1526" i="1" s="1"/>
  <c r="H1525" i="1"/>
  <c r="G1525" i="1"/>
  <c r="C1525" i="1"/>
  <c r="C1524" i="1"/>
  <c r="H1524" i="1" s="1"/>
  <c r="C1523" i="1"/>
  <c r="H1523" i="1" s="1"/>
  <c r="H1522" i="1"/>
  <c r="C1522" i="1"/>
  <c r="G1522" i="1" s="1"/>
  <c r="H1521" i="1"/>
  <c r="G1521" i="1"/>
  <c r="C1521" i="1"/>
  <c r="H1520" i="1"/>
  <c r="C1520" i="1"/>
  <c r="G1520" i="1" s="1"/>
  <c r="C1519" i="1"/>
  <c r="H1519" i="1" s="1"/>
  <c r="C1518" i="1"/>
  <c r="G1518" i="1" s="1"/>
  <c r="C1516" i="1"/>
  <c r="G1515" i="1"/>
  <c r="C1515" i="1"/>
  <c r="H1515" i="1" s="1"/>
  <c r="C1514" i="1"/>
  <c r="H1513" i="1"/>
  <c r="G1513" i="1"/>
  <c r="C1513" i="1"/>
  <c r="H1512" i="1"/>
  <c r="G1512" i="1"/>
  <c r="C1512" i="1"/>
  <c r="C1511" i="1"/>
  <c r="C1510" i="1"/>
  <c r="G1510" i="1" s="1"/>
  <c r="H1509" i="1"/>
  <c r="C1509" i="1"/>
  <c r="G1509" i="1" s="1"/>
  <c r="C1508" i="1"/>
  <c r="C1507" i="1"/>
  <c r="H1507" i="1" s="1"/>
  <c r="C1506" i="1"/>
  <c r="H1505" i="1"/>
  <c r="G1505" i="1"/>
  <c r="C1505" i="1"/>
  <c r="H1504" i="1"/>
  <c r="G1504" i="1"/>
  <c r="C1504" i="1"/>
  <c r="C1503" i="1"/>
  <c r="C1502" i="1"/>
  <c r="G1502" i="1" s="1"/>
  <c r="C1501" i="1"/>
  <c r="H1501" i="1" s="1"/>
  <c r="C1500" i="1"/>
  <c r="C1498" i="1"/>
  <c r="H1497" i="1"/>
  <c r="G1497" i="1"/>
  <c r="C1497" i="1"/>
  <c r="H1496" i="1"/>
  <c r="G1496" i="1"/>
  <c r="C1496" i="1"/>
  <c r="C1495" i="1"/>
  <c r="H1494" i="1"/>
  <c r="C1494" i="1"/>
  <c r="G1494" i="1" s="1"/>
  <c r="H1493" i="1"/>
  <c r="G1493" i="1"/>
  <c r="C1493" i="1"/>
  <c r="C1492" i="1"/>
  <c r="C1491" i="1"/>
  <c r="H1491" i="1" s="1"/>
  <c r="C1490" i="1"/>
  <c r="H1489" i="1"/>
  <c r="G1489" i="1"/>
  <c r="C1489" i="1"/>
  <c r="H1488" i="1"/>
  <c r="G1488" i="1"/>
  <c r="C1488" i="1"/>
  <c r="C1487" i="1"/>
  <c r="H1486" i="1"/>
  <c r="C1486" i="1"/>
  <c r="G1486" i="1" s="1"/>
  <c r="C1485" i="1"/>
  <c r="H1485" i="1" s="1"/>
  <c r="C1484" i="1"/>
  <c r="C1483" i="1"/>
  <c r="H1483" i="1" s="1"/>
  <c r="C1482" i="1"/>
  <c r="C1481" i="1"/>
  <c r="G1481" i="1" s="1"/>
  <c r="H1480" i="1"/>
  <c r="C1480" i="1"/>
  <c r="G1480" i="1" s="1"/>
  <c r="H1479" i="1"/>
  <c r="G1479" i="1"/>
  <c r="D1479" i="1"/>
  <c r="C1479" i="1"/>
  <c r="J1479" i="1" s="1"/>
  <c r="J1478" i="1"/>
  <c r="D1478" i="1"/>
  <c r="C1478" i="1"/>
  <c r="D1477" i="1"/>
  <c r="C1477" i="1"/>
  <c r="D1476" i="1"/>
  <c r="G1476" i="1" s="1"/>
  <c r="C1476" i="1"/>
  <c r="D1475" i="1"/>
  <c r="C1475" i="1"/>
  <c r="H1474" i="1"/>
  <c r="G1474" i="1"/>
  <c r="I1474" i="1" s="1"/>
  <c r="D1474" i="1"/>
  <c r="C1474" i="1"/>
  <c r="J1474" i="1" s="1"/>
  <c r="I1473" i="1"/>
  <c r="G1473" i="1"/>
  <c r="D1473" i="1"/>
  <c r="C1473" i="1"/>
  <c r="H1473" i="1" s="1"/>
  <c r="D1472" i="1"/>
  <c r="C1472" i="1"/>
  <c r="H1472" i="1" s="1"/>
  <c r="D1471" i="1"/>
  <c r="C1471" i="1"/>
  <c r="D1470" i="1"/>
  <c r="C1470" i="1"/>
  <c r="G1469" i="1"/>
  <c r="D1469" i="1"/>
  <c r="C1469" i="1"/>
  <c r="H1469" i="1" s="1"/>
  <c r="D1468" i="1"/>
  <c r="C1468" i="1"/>
  <c r="H1468" i="1" s="1"/>
  <c r="D1467" i="1"/>
  <c r="C1467" i="1"/>
  <c r="J1467" i="1" s="1"/>
  <c r="H1466" i="1"/>
  <c r="G1466" i="1"/>
  <c r="I1466" i="1" s="1"/>
  <c r="D1466" i="1"/>
  <c r="C1466" i="1"/>
  <c r="J1466" i="1" s="1"/>
  <c r="G1465" i="1"/>
  <c r="I1465" i="1" s="1"/>
  <c r="D1465" i="1"/>
  <c r="C1465" i="1"/>
  <c r="H1465" i="1" s="1"/>
  <c r="D1464" i="1"/>
  <c r="C1464" i="1"/>
  <c r="D1463" i="1"/>
  <c r="J1463" i="1" s="1"/>
  <c r="C1463" i="1"/>
  <c r="H1462" i="1"/>
  <c r="G1462" i="1"/>
  <c r="I1462" i="1" s="1"/>
  <c r="D1462" i="1"/>
  <c r="C1462" i="1"/>
  <c r="J1462" i="1" s="1"/>
  <c r="H1461" i="1"/>
  <c r="G1461" i="1"/>
  <c r="D1461" i="1"/>
  <c r="C1461" i="1"/>
  <c r="I1460" i="1"/>
  <c r="G1460" i="1"/>
  <c r="D1460" i="1"/>
  <c r="C1460" i="1"/>
  <c r="H1460" i="1" s="1"/>
  <c r="H1459" i="1"/>
  <c r="D1459" i="1"/>
  <c r="C1459" i="1"/>
  <c r="J1458" i="1"/>
  <c r="D1458" i="1"/>
  <c r="H1458" i="1" s="1"/>
  <c r="C1458" i="1"/>
  <c r="H1457" i="1"/>
  <c r="D1457" i="1"/>
  <c r="C1457" i="1"/>
  <c r="D1456" i="1"/>
  <c r="H1456" i="1" s="1"/>
  <c r="C1456" i="1"/>
  <c r="J1456" i="1" s="1"/>
  <c r="H1455" i="1"/>
  <c r="D1455" i="1"/>
  <c r="C1455" i="1"/>
  <c r="D1454" i="1"/>
  <c r="D1453" i="1"/>
  <c r="D1452" i="1"/>
  <c r="H1452" i="1" s="1"/>
  <c r="C1452" i="1"/>
  <c r="D1451" i="1"/>
  <c r="C1451" i="1"/>
  <c r="H1451" i="1" s="1"/>
  <c r="D1450" i="1"/>
  <c r="H1450" i="1" s="1"/>
  <c r="C1450" i="1"/>
  <c r="D1449" i="1"/>
  <c r="C1449" i="1"/>
  <c r="H1449" i="1" s="1"/>
  <c r="D1448" i="1"/>
  <c r="H1448" i="1" s="1"/>
  <c r="C1448" i="1"/>
  <c r="D1447" i="1"/>
  <c r="C1447" i="1"/>
  <c r="H1447" i="1" s="1"/>
  <c r="D1446" i="1"/>
  <c r="H1446" i="1" s="1"/>
  <c r="C1446" i="1"/>
  <c r="H1445" i="1"/>
  <c r="G1445" i="1"/>
  <c r="D1445" i="1"/>
  <c r="C1445" i="1"/>
  <c r="J1445" i="1" s="1"/>
  <c r="D1444" i="1"/>
  <c r="J1444" i="1" s="1"/>
  <c r="C1444" i="1"/>
  <c r="H1443" i="1"/>
  <c r="G1443" i="1"/>
  <c r="D1443" i="1"/>
  <c r="C1443" i="1"/>
  <c r="J1443" i="1" s="1"/>
  <c r="D1442" i="1"/>
  <c r="J1442" i="1" s="1"/>
  <c r="C1442" i="1"/>
  <c r="H1441" i="1"/>
  <c r="G1441" i="1"/>
  <c r="D1441" i="1"/>
  <c r="C1441" i="1"/>
  <c r="J1441" i="1" s="1"/>
  <c r="D1440" i="1"/>
  <c r="J1440" i="1" s="1"/>
  <c r="C1440" i="1"/>
  <c r="H1439" i="1"/>
  <c r="G1439" i="1"/>
  <c r="D1439" i="1"/>
  <c r="C1439" i="1"/>
  <c r="J1439" i="1" s="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H1410" i="1"/>
  <c r="G1410" i="1"/>
  <c r="D1410" i="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D1263" i="1"/>
  <c r="H1263" i="1" s="1"/>
  <c r="C1263" i="1"/>
  <c r="G1262" i="1"/>
  <c r="D1262" i="1"/>
  <c r="C1262" i="1"/>
  <c r="H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H1243" i="1"/>
  <c r="G1243" i="1"/>
  <c r="D1243" i="1"/>
  <c r="C1243" i="1"/>
  <c r="H1242" i="1"/>
  <c r="G1242" i="1"/>
  <c r="D1242" i="1"/>
  <c r="C1242" i="1"/>
  <c r="H1241" i="1"/>
  <c r="G1241" i="1"/>
  <c r="D1241" i="1"/>
  <c r="C1241" i="1"/>
  <c r="D1240" i="1"/>
  <c r="C1240" i="1"/>
  <c r="H1240" i="1" s="1"/>
  <c r="H1239" i="1"/>
  <c r="G1239" i="1"/>
  <c r="D1239" i="1"/>
  <c r="C1239" i="1"/>
  <c r="H1238" i="1"/>
  <c r="G1238" i="1"/>
  <c r="D1238" i="1"/>
  <c r="C1238" i="1"/>
  <c r="G1237" i="1"/>
  <c r="D1237" i="1"/>
  <c r="H1237" i="1" s="1"/>
  <c r="C1237" i="1"/>
  <c r="G1236" i="1"/>
  <c r="D1236" i="1"/>
  <c r="H1236" i="1" s="1"/>
  <c r="C1236" i="1"/>
  <c r="C1235" i="1"/>
  <c r="H1234" i="1"/>
  <c r="G1234" i="1"/>
  <c r="D1234" i="1"/>
  <c r="C1234" i="1"/>
  <c r="H1233" i="1"/>
  <c r="G1233" i="1"/>
  <c r="D1233" i="1"/>
  <c r="C1233" i="1"/>
  <c r="D1232" i="1"/>
  <c r="G1232" i="1" s="1"/>
  <c r="C1232" i="1"/>
  <c r="H1231" i="1"/>
  <c r="G1231" i="1"/>
  <c r="D1231" i="1"/>
  <c r="C1231" i="1"/>
  <c r="H1230" i="1"/>
  <c r="G1230" i="1"/>
  <c r="D1230" i="1"/>
  <c r="C1230" i="1"/>
  <c r="D1229" i="1"/>
  <c r="C1229" i="1"/>
  <c r="H1228" i="1"/>
  <c r="G1228" i="1"/>
  <c r="D1228" i="1"/>
  <c r="C1228" i="1"/>
  <c r="C1227" i="1"/>
  <c r="H1226" i="1"/>
  <c r="G1226" i="1"/>
  <c r="D1226" i="1"/>
  <c r="C1226" i="1"/>
  <c r="H1225" i="1"/>
  <c r="G1225" i="1"/>
  <c r="D1225" i="1"/>
  <c r="C1225" i="1"/>
  <c r="D1224" i="1"/>
  <c r="G1224" i="1" s="1"/>
  <c r="C1224" i="1"/>
  <c r="C1223" i="1"/>
  <c r="H1221" i="1"/>
  <c r="G1221" i="1"/>
  <c r="D1221" i="1"/>
  <c r="C1221" i="1"/>
  <c r="H1220" i="1"/>
  <c r="G1220" i="1"/>
  <c r="D1220" i="1"/>
  <c r="C1220" i="1"/>
  <c r="H1219" i="1"/>
  <c r="G1219" i="1"/>
  <c r="D1219" i="1"/>
  <c r="C1219" i="1"/>
  <c r="H1218" i="1"/>
  <c r="D1218" i="1"/>
  <c r="G1218" i="1" s="1"/>
  <c r="C1218" i="1"/>
  <c r="D1217" i="1"/>
  <c r="C1217" i="1"/>
  <c r="D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D1155" i="1"/>
  <c r="H1155" i="1" s="1"/>
  <c r="C1155" i="1"/>
  <c r="D1154" i="1"/>
  <c r="C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C1139" i="1"/>
  <c r="H1139" i="1" s="1"/>
  <c r="D1138" i="1"/>
  <c r="G1138" i="1" s="1"/>
  <c r="C1138"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G1032" i="1"/>
  <c r="D1032" i="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G1018" i="1" s="1"/>
  <c r="C1018" i="1"/>
  <c r="H1017" i="1"/>
  <c r="D1017" i="1"/>
  <c r="G1017" i="1" s="1"/>
  <c r="C1017" i="1"/>
  <c r="H1016" i="1"/>
  <c r="D1016" i="1"/>
  <c r="G1016" i="1" s="1"/>
  <c r="C1016" i="1"/>
  <c r="H1015" i="1"/>
  <c r="D1015" i="1"/>
  <c r="G1015" i="1" s="1"/>
  <c r="C1015" i="1"/>
  <c r="H1014" i="1"/>
  <c r="D1014" i="1"/>
  <c r="C1014" i="1"/>
  <c r="D1013" i="1"/>
  <c r="C1013" i="1"/>
  <c r="D1012" i="1"/>
  <c r="G1012" i="1" s="1"/>
  <c r="C1012" i="1"/>
  <c r="G1011" i="1"/>
  <c r="D1011" i="1"/>
  <c r="H1011" i="1" s="1"/>
  <c r="C1011" i="1"/>
  <c r="G1010" i="1"/>
  <c r="D1010" i="1"/>
  <c r="H1010" i="1" s="1"/>
  <c r="C1010" i="1"/>
  <c r="G1009" i="1"/>
  <c r="D1009" i="1"/>
  <c r="H1009" i="1" s="1"/>
  <c r="C1009" i="1"/>
  <c r="H1008" i="1"/>
  <c r="D1008" i="1"/>
  <c r="G1008" i="1" s="1"/>
  <c r="C1008" i="1"/>
  <c r="C1007" i="1"/>
  <c r="H1006" i="1"/>
  <c r="D1006" i="1"/>
  <c r="C1006" i="1"/>
  <c r="G1006" i="1" s="1"/>
  <c r="H1005" i="1"/>
  <c r="D1005" i="1"/>
  <c r="G1005" i="1" s="1"/>
  <c r="C1005" i="1"/>
  <c r="H1004" i="1"/>
  <c r="D1004" i="1"/>
  <c r="C1004" i="1"/>
  <c r="H1003" i="1"/>
  <c r="D1003" i="1"/>
  <c r="C1003" i="1"/>
  <c r="H1002" i="1"/>
  <c r="D1002" i="1"/>
  <c r="C1002" i="1"/>
  <c r="H1001" i="1"/>
  <c r="D1001" i="1"/>
  <c r="G1001" i="1" s="1"/>
  <c r="C1001" i="1"/>
  <c r="H1000" i="1"/>
  <c r="D1000" i="1"/>
  <c r="C1000" i="1"/>
  <c r="H999" i="1"/>
  <c r="D999" i="1"/>
  <c r="G999" i="1" s="1"/>
  <c r="C999" i="1"/>
  <c r="H998" i="1"/>
  <c r="D998" i="1"/>
  <c r="C998" i="1"/>
  <c r="D997" i="1"/>
  <c r="H996" i="1"/>
  <c r="D996" i="1"/>
  <c r="C996" i="1"/>
  <c r="H995" i="1"/>
  <c r="G995" i="1"/>
  <c r="D995" i="1"/>
  <c r="C995" i="1"/>
  <c r="H994" i="1"/>
  <c r="G994" i="1"/>
  <c r="D994" i="1"/>
  <c r="C994" i="1"/>
  <c r="H993" i="1"/>
  <c r="D993" i="1"/>
  <c r="C993" i="1"/>
  <c r="H992" i="1"/>
  <c r="D992" i="1"/>
  <c r="G992" i="1" s="1"/>
  <c r="C992" i="1"/>
  <c r="D991" i="1"/>
  <c r="C991" i="1"/>
  <c r="H991" i="1" s="1"/>
  <c r="D989" i="1"/>
  <c r="H989" i="1" s="1"/>
  <c r="C989" i="1"/>
  <c r="D988" i="1"/>
  <c r="H988" i="1" s="1"/>
  <c r="C988" i="1"/>
  <c r="H987" i="1"/>
  <c r="D987" i="1"/>
  <c r="G987" i="1" s="1"/>
  <c r="C987" i="1"/>
  <c r="H986"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D785" i="1"/>
  <c r="H785" i="1" s="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H715" i="1" s="1"/>
  <c r="C715" i="1"/>
  <c r="H714" i="1"/>
  <c r="G714" i="1"/>
  <c r="D714" i="1"/>
  <c r="C714" i="1"/>
  <c r="H713" i="1"/>
  <c r="G713" i="1"/>
  <c r="D713" i="1"/>
  <c r="C713" i="1"/>
  <c r="H712" i="1"/>
  <c r="G712" i="1"/>
  <c r="D712" i="1"/>
  <c r="C712" i="1"/>
  <c r="G711"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G688" i="1"/>
  <c r="D688" i="1"/>
  <c r="H688" i="1" s="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G670" i="1"/>
  <c r="D670" i="1"/>
  <c r="H670" i="1" s="1"/>
  <c r="C670" i="1"/>
  <c r="G669" i="1"/>
  <c r="D669" i="1"/>
  <c r="C669" i="1"/>
  <c r="H669" i="1" s="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G645" i="1" s="1"/>
  <c r="C645" i="1"/>
  <c r="D644" i="1"/>
  <c r="H644" i="1" s="1"/>
  <c r="C644" i="1"/>
  <c r="D643" i="1"/>
  <c r="H643" i="1" s="1"/>
  <c r="C643" i="1"/>
  <c r="H642" i="1"/>
  <c r="D642" i="1"/>
  <c r="G642" i="1" s="1"/>
  <c r="C642" i="1"/>
  <c r="D641" i="1"/>
  <c r="G641" i="1" s="1"/>
  <c r="C641" i="1"/>
  <c r="H632" i="1"/>
  <c r="D632" i="1"/>
  <c r="G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D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D478" i="1"/>
  <c r="H477" i="1"/>
  <c r="G477" i="1"/>
  <c r="D477" i="1"/>
  <c r="C477" i="1"/>
  <c r="H476" i="1"/>
  <c r="G476" i="1"/>
  <c r="D476" i="1"/>
  <c r="C476" i="1"/>
  <c r="D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G413" i="1"/>
  <c r="D413" i="1"/>
  <c r="H413" i="1" s="1"/>
  <c r="C413" i="1"/>
  <c r="H406" i="1"/>
  <c r="G406" i="1"/>
  <c r="D406" i="1"/>
  <c r="C406" i="1"/>
  <c r="D405" i="1"/>
  <c r="H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D395" i="1"/>
  <c r="H394" i="1"/>
  <c r="G394" i="1"/>
  <c r="D394" i="1"/>
  <c r="C394" i="1"/>
  <c r="H393" i="1"/>
  <c r="G393" i="1"/>
  <c r="D393" i="1"/>
  <c r="C393" i="1"/>
  <c r="C392" i="1"/>
  <c r="H391" i="1"/>
  <c r="G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D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D370" i="1"/>
  <c r="G370" i="1" s="1"/>
  <c r="C370" i="1"/>
  <c r="H369" i="1"/>
  <c r="D369" i="1"/>
  <c r="G369" i="1" s="1"/>
  <c r="C369" i="1"/>
  <c r="H368" i="1"/>
  <c r="G368" i="1"/>
  <c r="D368" i="1"/>
  <c r="C368" i="1"/>
  <c r="H367" i="1"/>
  <c r="G367" i="1"/>
  <c r="D367" i="1"/>
  <c r="C367" i="1"/>
  <c r="H366" i="1"/>
  <c r="G366" i="1"/>
  <c r="D366" i="1"/>
  <c r="C366" i="1"/>
  <c r="H365" i="1"/>
  <c r="D365" i="1"/>
  <c r="G365" i="1" s="1"/>
  <c r="C365"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C340"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C312" i="1"/>
  <c r="H311" i="1"/>
  <c r="G311" i="1"/>
  <c r="D311" i="1"/>
  <c r="C311" i="1"/>
  <c r="H310" i="1"/>
  <c r="G310" i="1"/>
  <c r="D310" i="1"/>
  <c r="C310" i="1"/>
  <c r="H309" i="1"/>
  <c r="G309" i="1"/>
  <c r="D309" i="1"/>
  <c r="C309" i="1"/>
  <c r="H308" i="1"/>
  <c r="G308" i="1"/>
  <c r="D308" i="1"/>
  <c r="C308" i="1"/>
  <c r="D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D294" i="1"/>
  <c r="H292" i="1"/>
  <c r="G292" i="1"/>
  <c r="D292" i="1"/>
  <c r="C292" i="1"/>
  <c r="D291" i="1"/>
  <c r="H291" i="1" s="1"/>
  <c r="C291" i="1"/>
  <c r="G290" i="1"/>
  <c r="D290" i="1"/>
  <c r="H290" i="1" s="1"/>
  <c r="C290" i="1"/>
  <c r="D289" i="1"/>
  <c r="G289" i="1" s="1"/>
  <c r="C289" i="1"/>
  <c r="D288" i="1"/>
  <c r="H288" i="1" s="1"/>
  <c r="C288" i="1"/>
  <c r="H284" i="1"/>
  <c r="G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D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D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D208" i="1"/>
  <c r="G208" i="1" s="1"/>
  <c r="C208" i="1"/>
  <c r="D207" i="1"/>
  <c r="H207" i="1" s="1"/>
  <c r="C207" i="1"/>
  <c r="H206" i="1"/>
  <c r="G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H190" i="1" s="1"/>
  <c r="C190" i="1"/>
  <c r="D189" i="1"/>
  <c r="H189" i="1" s="1"/>
  <c r="C189" i="1"/>
  <c r="D188" i="1"/>
  <c r="H188" i="1" s="1"/>
  <c r="C188" i="1"/>
  <c r="D187" i="1"/>
  <c r="H187" i="1" s="1"/>
  <c r="C187" i="1"/>
  <c r="D186" i="1"/>
  <c r="H186" i="1" s="1"/>
  <c r="C186" i="1"/>
  <c r="H185" i="1"/>
  <c r="G185" i="1"/>
  <c r="D185" i="1"/>
  <c r="C185" i="1"/>
  <c r="C184" i="1"/>
  <c r="G183" i="1"/>
  <c r="D183" i="1"/>
  <c r="H183" i="1" s="1"/>
  <c r="C183" i="1"/>
  <c r="H182" i="1"/>
  <c r="G182" i="1"/>
  <c r="D182" i="1"/>
  <c r="C182" i="1"/>
  <c r="H181" i="1"/>
  <c r="D181" i="1"/>
  <c r="G181" i="1" s="1"/>
  <c r="C181" i="1"/>
  <c r="D180" i="1"/>
  <c r="H180" i="1" s="1"/>
  <c r="C180" i="1"/>
  <c r="H179" i="1"/>
  <c r="G179" i="1"/>
  <c r="D179" i="1"/>
  <c r="C179" i="1"/>
  <c r="H178" i="1"/>
  <c r="G178" i="1"/>
  <c r="D178" i="1"/>
  <c r="C178" i="1"/>
  <c r="D177" i="1"/>
  <c r="H177" i="1" s="1"/>
  <c r="C177" i="1"/>
  <c r="D176" i="1"/>
  <c r="H176" i="1" s="1"/>
  <c r="C176" i="1"/>
  <c r="G175" i="1"/>
  <c r="D175" i="1"/>
  <c r="H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C160" i="1"/>
  <c r="C159" i="1"/>
  <c r="H158" i="1"/>
  <c r="D158" i="1"/>
  <c r="G158" i="1" s="1"/>
  <c r="C158" i="1"/>
  <c r="H157" i="1"/>
  <c r="D157" i="1"/>
  <c r="G157" i="1" s="1"/>
  <c r="C157" i="1"/>
  <c r="D156" i="1"/>
  <c r="H156" i="1" s="1"/>
  <c r="C156" i="1"/>
  <c r="D155" i="1"/>
  <c r="H155" i="1" s="1"/>
  <c r="C155" i="1"/>
  <c r="D154" i="1"/>
  <c r="H154" i="1" s="1"/>
  <c r="C154" i="1"/>
  <c r="D153" i="1"/>
  <c r="H153" i="1" s="1"/>
  <c r="C153" i="1"/>
  <c r="G152" i="1"/>
  <c r="D152" i="1"/>
  <c r="H152" i="1" s="1"/>
  <c r="C152" i="1"/>
  <c r="G151" i="1"/>
  <c r="D151" i="1"/>
  <c r="H151" i="1" s="1"/>
  <c r="C151" i="1"/>
  <c r="G150"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H131" i="1" s="1"/>
  <c r="C131" i="1"/>
  <c r="D130" i="1"/>
  <c r="H130" i="1" s="1"/>
  <c r="C130" i="1"/>
  <c r="H128" i="1"/>
  <c r="G128" i="1"/>
  <c r="D128" i="1"/>
  <c r="C128" i="1"/>
  <c r="H127" i="1"/>
  <c r="G127" i="1"/>
  <c r="D127" i="1"/>
  <c r="C127" i="1"/>
  <c r="H126" i="1"/>
  <c r="D126" i="1"/>
  <c r="G126" i="1" s="1"/>
  <c r="C126" i="1"/>
  <c r="D125" i="1"/>
  <c r="G125" i="1" s="1"/>
  <c r="C125" i="1"/>
  <c r="D124" i="1"/>
  <c r="G124" i="1" s="1"/>
  <c r="C124" i="1"/>
  <c r="H123" i="1"/>
  <c r="D123" i="1"/>
  <c r="G123" i="1" s="1"/>
  <c r="C123"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H108" i="1"/>
  <c r="G108" i="1"/>
  <c r="C108" i="1"/>
  <c r="H107" i="1"/>
  <c r="G107" i="1"/>
  <c r="D107" i="1"/>
  <c r="C107" i="1"/>
  <c r="H106" i="1"/>
  <c r="G106" i="1"/>
  <c r="D106" i="1"/>
  <c r="C106" i="1"/>
  <c r="H105" i="1"/>
  <c r="G105" i="1"/>
  <c r="D105" i="1"/>
  <c r="C105" i="1"/>
  <c r="H104" i="1"/>
  <c r="G104" i="1"/>
  <c r="D104" i="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D66" i="1"/>
  <c r="H66" i="1" s="1"/>
  <c r="C66" i="1"/>
  <c r="D65" i="1"/>
  <c r="C65" i="1"/>
  <c r="D64" i="1"/>
  <c r="C64" i="1"/>
  <c r="H63" i="1"/>
  <c r="G63" i="1"/>
  <c r="D63" i="1"/>
  <c r="C63" i="1"/>
  <c r="H62" i="1"/>
  <c r="G62" i="1"/>
  <c r="D62" i="1"/>
  <c r="C62" i="1"/>
  <c r="H61" i="1"/>
  <c r="G61" i="1"/>
  <c r="D61" i="1"/>
  <c r="C61" i="1"/>
  <c r="H60" i="1"/>
  <c r="G60" i="1"/>
  <c r="D60" i="1"/>
  <c r="C60" i="1"/>
  <c r="D59" i="1"/>
  <c r="H59" i="1" s="1"/>
  <c r="C59" i="1"/>
  <c r="D58" i="1"/>
  <c r="H58" i="1" s="1"/>
  <c r="C58" i="1"/>
  <c r="H57" i="1"/>
  <c r="G57" i="1"/>
  <c r="D57" i="1"/>
  <c r="C57" i="1"/>
  <c r="H56" i="1"/>
  <c r="G56" i="1"/>
  <c r="D56" i="1"/>
  <c r="C56" i="1"/>
  <c r="D55" i="1"/>
  <c r="H54" i="1"/>
  <c r="G54" i="1"/>
  <c r="D54" i="1"/>
  <c r="C54" i="1"/>
  <c r="H53" i="1"/>
  <c r="D53" i="1"/>
  <c r="G53" i="1" s="1"/>
  <c r="C53" i="1"/>
  <c r="H52" i="1"/>
  <c r="G52" i="1"/>
  <c r="D52" i="1"/>
  <c r="C52" i="1"/>
  <c r="H51" i="1"/>
  <c r="G51" i="1"/>
  <c r="D51" i="1"/>
  <c r="C51" i="1"/>
  <c r="H50" i="1"/>
  <c r="D50" i="1"/>
  <c r="G50" i="1" s="1"/>
  <c r="C50" i="1"/>
  <c r="H49" i="1"/>
  <c r="G49" i="1"/>
  <c r="D49" i="1"/>
  <c r="C49" i="1"/>
  <c r="H48" i="1"/>
  <c r="G48" i="1"/>
  <c r="D48" i="1"/>
  <c r="C48" i="1"/>
  <c r="D47" i="1"/>
  <c r="D46" i="1"/>
  <c r="H45" i="1"/>
  <c r="G45" i="1"/>
  <c r="D45" i="1"/>
  <c r="C45" i="1"/>
  <c r="H44" i="1"/>
  <c r="G44" i="1"/>
  <c r="D44" i="1"/>
  <c r="C44" i="1"/>
  <c r="H43" i="1"/>
  <c r="G43" i="1"/>
  <c r="D43" i="1"/>
  <c r="C43" i="1"/>
  <c r="H42" i="1"/>
  <c r="G42" i="1"/>
  <c r="D42" i="1"/>
  <c r="C42" i="1"/>
  <c r="H41" i="1"/>
  <c r="G41" i="1"/>
  <c r="D41" i="1"/>
  <c r="C41"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8" i="9" l="1"/>
  <c r="B288" i="9" s="1"/>
  <c r="E292" i="9"/>
  <c r="B292" i="9" s="1"/>
  <c r="E297" i="9"/>
  <c r="B297" i="9" s="1"/>
  <c r="E295" i="9"/>
  <c r="B295" i="9" s="1"/>
  <c r="E300" i="9"/>
  <c r="B300" i="9" s="1"/>
  <c r="H1229" i="1"/>
  <c r="C1454" i="1"/>
  <c r="G1454" i="1" s="1"/>
  <c r="E299" i="9"/>
  <c r="B299" i="9" s="1"/>
  <c r="G405" i="1"/>
  <c r="H1227" i="1"/>
  <c r="E245" i="5"/>
  <c r="D1222" i="1" s="1"/>
  <c r="F250" i="5"/>
  <c r="H1217" i="1"/>
  <c r="E27" i="9"/>
  <c r="B27" i="9" s="1"/>
  <c r="E32" i="9"/>
  <c r="B32" i="9" s="1"/>
  <c r="F215" i="9"/>
  <c r="B215" i="9" s="1"/>
  <c r="E287" i="9"/>
  <c r="B287" i="9" s="1"/>
  <c r="G1264" i="1"/>
  <c r="H641" i="1"/>
  <c r="G1156" i="1"/>
  <c r="G1411" i="1"/>
  <c r="D1223" i="1"/>
  <c r="H1223" i="1" s="1"/>
  <c r="E286" i="9"/>
  <c r="B286" i="9" s="1"/>
  <c r="H30" i="3"/>
  <c r="C1453" i="1"/>
  <c r="G1453" i="1" s="1"/>
  <c r="D5" i="7"/>
  <c r="H1454" i="1"/>
  <c r="E273" i="9"/>
  <c r="B273" i="9" s="1"/>
  <c r="H1420" i="1"/>
  <c r="H1409" i="1"/>
  <c r="G1409" i="1"/>
  <c r="E114" i="6"/>
  <c r="G1420" i="1"/>
  <c r="G1240" i="1"/>
  <c r="G1278" i="1"/>
  <c r="G1263" i="1"/>
  <c r="G1244" i="1"/>
  <c r="H1576" i="1"/>
  <c r="H1510" i="1"/>
  <c r="G1507" i="1"/>
  <c r="H1499" i="1"/>
  <c r="G1499" i="1"/>
  <c r="H1502" i="1"/>
  <c r="G1501" i="1"/>
  <c r="G1491" i="1"/>
  <c r="H1481" i="1"/>
  <c r="G1485" i="1"/>
  <c r="G1483" i="1"/>
  <c r="H1224" i="1"/>
  <c r="G1013" i="1"/>
  <c r="G1014" i="1"/>
  <c r="D245" i="5"/>
  <c r="F245" i="5" s="1"/>
  <c r="F246" i="5"/>
  <c r="G1223" i="1"/>
  <c r="G1227" i="1"/>
  <c r="G1229" i="1"/>
  <c r="G1235" i="1"/>
  <c r="H1235" i="1"/>
  <c r="H1232" i="1"/>
  <c r="E282" i="9"/>
  <c r="B282" i="9" s="1"/>
  <c r="E281" i="9"/>
  <c r="B281" i="9" s="1"/>
  <c r="D1215" i="1"/>
  <c r="H1216" i="1"/>
  <c r="G1216" i="1"/>
  <c r="G1217" i="1"/>
  <c r="D238" i="5"/>
  <c r="F239" i="5"/>
  <c r="G1165" i="1"/>
  <c r="H1154" i="1"/>
  <c r="H1156" i="1"/>
  <c r="G1154" i="1"/>
  <c r="G1155" i="1"/>
  <c r="G1148" i="1"/>
  <c r="G1151" i="1"/>
  <c r="H1138" i="1"/>
  <c r="G1137" i="1"/>
  <c r="E68" i="5"/>
  <c r="D1046" i="1" s="1"/>
  <c r="F146" i="5"/>
  <c r="C1124" i="1"/>
  <c r="H1124" i="1" s="1"/>
  <c r="H1137" i="1"/>
  <c r="G1050" i="1"/>
  <c r="C1048" i="1"/>
  <c r="H1012" i="1"/>
  <c r="G1030" i="1"/>
  <c r="H1030" i="1"/>
  <c r="H1013" i="1"/>
  <c r="F35" i="5"/>
  <c r="G1007" i="1"/>
  <c r="H1007" i="1"/>
  <c r="G1004" i="1"/>
  <c r="G1003" i="1"/>
  <c r="G1002" i="1"/>
  <c r="G1000" i="1"/>
  <c r="G998" i="1"/>
  <c r="C997" i="1"/>
  <c r="G996" i="1"/>
  <c r="G991" i="1"/>
  <c r="G993" i="1"/>
  <c r="E12" i="5"/>
  <c r="D990" i="1" s="1"/>
  <c r="G989" i="1"/>
  <c r="G988" i="1"/>
  <c r="G785" i="1"/>
  <c r="E64" i="9"/>
  <c r="B64" i="9" s="1"/>
  <c r="G687" i="1"/>
  <c r="G644" i="1"/>
  <c r="G643" i="1"/>
  <c r="H645" i="1"/>
  <c r="H289" i="1"/>
  <c r="G378" i="1"/>
  <c r="G379" i="1"/>
  <c r="F369" i="4"/>
  <c r="G291" i="1"/>
  <c r="G255" i="1"/>
  <c r="G257" i="1"/>
  <c r="E252" i="4"/>
  <c r="D248" i="1" s="1"/>
  <c r="F259" i="4"/>
  <c r="G240" i="1"/>
  <c r="H240" i="1"/>
  <c r="E224" i="4"/>
  <c r="D220" i="1" s="1"/>
  <c r="F244" i="4"/>
  <c r="F210" i="4"/>
  <c r="G207" i="1"/>
  <c r="G191" i="1"/>
  <c r="G190" i="1"/>
  <c r="G189" i="1"/>
  <c r="G188" i="1"/>
  <c r="D184" i="1"/>
  <c r="H184" i="1" s="1"/>
  <c r="G187" i="1"/>
  <c r="G186" i="1"/>
  <c r="F223" i="9"/>
  <c r="B223" i="9" s="1"/>
  <c r="E47" i="9"/>
  <c r="B47" i="9" s="1"/>
  <c r="G180" i="1"/>
  <c r="G177" i="1"/>
  <c r="G176" i="1"/>
  <c r="G173" i="1"/>
  <c r="G174" i="1"/>
  <c r="F177" i="4"/>
  <c r="G172" i="1"/>
  <c r="G171" i="1"/>
  <c r="G170" i="1"/>
  <c r="G169" i="1"/>
  <c r="G168" i="1"/>
  <c r="G167" i="1"/>
  <c r="G165" i="1"/>
  <c r="G166" i="1"/>
  <c r="G164" i="1"/>
  <c r="G163" i="1"/>
  <c r="E41" i="9"/>
  <c r="B41" i="9" s="1"/>
  <c r="G162" i="1"/>
  <c r="G161" i="1"/>
  <c r="E152" i="4"/>
  <c r="D148" i="1" s="1"/>
  <c r="H148" i="1" s="1"/>
  <c r="G155" i="1"/>
  <c r="G156" i="1"/>
  <c r="E40" i="9"/>
  <c r="B40" i="9" s="1"/>
  <c r="B218" i="9"/>
  <c r="G154" i="1"/>
  <c r="G153" i="1"/>
  <c r="F153" i="4"/>
  <c r="G148" i="1"/>
  <c r="G149" i="1"/>
  <c r="D129" i="1"/>
  <c r="G130" i="1"/>
  <c r="G131" i="1"/>
  <c r="H125" i="1"/>
  <c r="F128" i="4"/>
  <c r="H124" i="1"/>
  <c r="G121" i="1"/>
  <c r="G122" i="1"/>
  <c r="E124" i="4"/>
  <c r="D120" i="1" s="1"/>
  <c r="H120" i="1" s="1"/>
  <c r="F217" i="9"/>
  <c r="B217" i="9" s="1"/>
  <c r="H79" i="1"/>
  <c r="G79" i="1"/>
  <c r="G70" i="1"/>
  <c r="G71" i="1"/>
  <c r="G66" i="1"/>
  <c r="E31" i="9"/>
  <c r="B31" i="9" s="1"/>
  <c r="H65" i="1"/>
  <c r="H64" i="1"/>
  <c r="G58" i="1"/>
  <c r="G59" i="1"/>
  <c r="G64" i="1"/>
  <c r="G65" i="1"/>
  <c r="F416" i="4"/>
  <c r="G288" i="1"/>
  <c r="E302" i="9"/>
  <c r="B302" i="9" s="1"/>
  <c r="E33" i="9"/>
  <c r="B33" i="9" s="1"/>
  <c r="E293" i="9"/>
  <c r="B293" i="9" s="1"/>
  <c r="C364" i="1"/>
  <c r="G371" i="1"/>
  <c r="E30" i="9"/>
  <c r="B30" i="9" s="1"/>
  <c r="G1124" i="1"/>
  <c r="G1139" i="1"/>
  <c r="H1484" i="1"/>
  <c r="G1484" i="1"/>
  <c r="H1492" i="1"/>
  <c r="G1492" i="1"/>
  <c r="G1570" i="1"/>
  <c r="H1570" i="1"/>
  <c r="G40" i="1"/>
  <c r="G307" i="1"/>
  <c r="G1184" i="1"/>
  <c r="I1439" i="1"/>
  <c r="I1441" i="1"/>
  <c r="I1443" i="1"/>
  <c r="G1446" i="1"/>
  <c r="I1446" i="1" s="1"/>
  <c r="G1448" i="1"/>
  <c r="I1448" i="1" s="1"/>
  <c r="G1450" i="1"/>
  <c r="I1450" i="1" s="1"/>
  <c r="G1452" i="1"/>
  <c r="I1452" i="1" s="1"/>
  <c r="H1453" i="1"/>
  <c r="G1455" i="1"/>
  <c r="I1455" i="1" s="1"/>
  <c r="J1455" i="1"/>
  <c r="G1457" i="1"/>
  <c r="I1457" i="1" s="1"/>
  <c r="J1457" i="1"/>
  <c r="J1459" i="1"/>
  <c r="G1459" i="1"/>
  <c r="I1459" i="1" s="1"/>
  <c r="H1463" i="1"/>
  <c r="G1463" i="1"/>
  <c r="I1479" i="1"/>
  <c r="G1482" i="1"/>
  <c r="H1482" i="1"/>
  <c r="G1490" i="1"/>
  <c r="H1490" i="1"/>
  <c r="G1498" i="1"/>
  <c r="H1498" i="1"/>
  <c r="G1506" i="1"/>
  <c r="H1506" i="1"/>
  <c r="G1514" i="1"/>
  <c r="H1514" i="1"/>
  <c r="G1519" i="1"/>
  <c r="G1527" i="1"/>
  <c r="G1535" i="1"/>
  <c r="G1543" i="1"/>
  <c r="G1551" i="1"/>
  <c r="G1559" i="1"/>
  <c r="H1564" i="1"/>
  <c r="G1564" i="1"/>
  <c r="G1578" i="1"/>
  <c r="H1578" i="1"/>
  <c r="E163" i="4"/>
  <c r="D159" i="1" s="1"/>
  <c r="D160" i="1"/>
  <c r="J1464" i="1"/>
  <c r="G1464" i="1"/>
  <c r="I1464" i="1" s="1"/>
  <c r="H1471" i="1"/>
  <c r="G1471" i="1"/>
  <c r="H1516" i="1"/>
  <c r="G1516" i="1"/>
  <c r="J1446" i="1"/>
  <c r="J1448" i="1"/>
  <c r="J1450" i="1"/>
  <c r="J1452" i="1"/>
  <c r="H1464" i="1"/>
  <c r="H1470" i="1"/>
  <c r="G1470" i="1"/>
  <c r="J1471" i="1"/>
  <c r="H1487" i="1"/>
  <c r="G1487" i="1"/>
  <c r="H1495" i="1"/>
  <c r="G1495" i="1"/>
  <c r="H1503" i="1"/>
  <c r="G1503" i="1"/>
  <c r="H1511" i="1"/>
  <c r="G1511" i="1"/>
  <c r="H1567" i="1"/>
  <c r="G1567" i="1"/>
  <c r="H1572" i="1"/>
  <c r="G1572" i="1"/>
  <c r="F139" i="4"/>
  <c r="C135" i="1"/>
  <c r="F263" i="4"/>
  <c r="C259" i="1"/>
  <c r="F388" i="4"/>
  <c r="C383" i="1"/>
  <c r="F400" i="4"/>
  <c r="C395" i="1"/>
  <c r="E644" i="4"/>
  <c r="D638" i="1" s="1"/>
  <c r="D412" i="1"/>
  <c r="H1467" i="1"/>
  <c r="G1467" i="1"/>
  <c r="J1477" i="1"/>
  <c r="H1477" i="1"/>
  <c r="G1477" i="1"/>
  <c r="H1500" i="1"/>
  <c r="G1500" i="1"/>
  <c r="H1508" i="1"/>
  <c r="G1508" i="1"/>
  <c r="H1440" i="1"/>
  <c r="G1440" i="1"/>
  <c r="H1442" i="1"/>
  <c r="G1442" i="1"/>
  <c r="H1444" i="1"/>
  <c r="G1444" i="1"/>
  <c r="G1447" i="1"/>
  <c r="I1447" i="1" s="1"/>
  <c r="J1447" i="1"/>
  <c r="G1449" i="1"/>
  <c r="I1449" i="1" s="1"/>
  <c r="J1449" i="1"/>
  <c r="G1451" i="1"/>
  <c r="I1451" i="1" s="1"/>
  <c r="J1451" i="1"/>
  <c r="G1456" i="1"/>
  <c r="I1456" i="1" s="1"/>
  <c r="G1458" i="1"/>
  <c r="I1458" i="1" s="1"/>
  <c r="J1468" i="1"/>
  <c r="G1468" i="1"/>
  <c r="I1468" i="1" s="1"/>
  <c r="J1472" i="1"/>
  <c r="G1472" i="1"/>
  <c r="I1472" i="1" s="1"/>
  <c r="H1475" i="1"/>
  <c r="G1475" i="1"/>
  <c r="H1478" i="1"/>
  <c r="G1478" i="1"/>
  <c r="G1524" i="1"/>
  <c r="G1532" i="1"/>
  <c r="G1540" i="1"/>
  <c r="G1548" i="1"/>
  <c r="G1556" i="1"/>
  <c r="G1562" i="1"/>
  <c r="H1562" i="1"/>
  <c r="H1575" i="1"/>
  <c r="G1575" i="1"/>
  <c r="G1580" i="1"/>
  <c r="H1580" i="1"/>
  <c r="F59" i="4"/>
  <c r="C55" i="1"/>
  <c r="F215" i="4"/>
  <c r="C211" i="1"/>
  <c r="F225" i="4"/>
  <c r="D224" i="4"/>
  <c r="D151" i="4" s="1"/>
  <c r="C221" i="1"/>
  <c r="E344" i="4"/>
  <c r="D339" i="1" s="1"/>
  <c r="D340" i="1"/>
  <c r="F7" i="4"/>
  <c r="F51" i="4"/>
  <c r="D50" i="4"/>
  <c r="F107" i="4"/>
  <c r="D106" i="4"/>
  <c r="D299" i="4"/>
  <c r="F304" i="4"/>
  <c r="I10" i="9"/>
  <c r="C3" i="1"/>
  <c r="C47" i="1"/>
  <c r="C299" i="1"/>
  <c r="C411" i="1"/>
  <c r="C453" i="1"/>
  <c r="C475" i="1"/>
  <c r="C549" i="1"/>
  <c r="C565" i="1"/>
  <c r="C581" i="1"/>
  <c r="C619" i="1"/>
  <c r="J1460" i="1"/>
  <c r="J1465" i="1"/>
  <c r="J1473" i="1"/>
  <c r="I21" i="3"/>
  <c r="F83" i="4"/>
  <c r="D82" i="4"/>
  <c r="E106" i="4"/>
  <c r="D102" i="1" s="1"/>
  <c r="E196" i="4"/>
  <c r="D192" i="1" s="1"/>
  <c r="E298" i="4"/>
  <c r="E311" i="4"/>
  <c r="D306" i="1" s="1"/>
  <c r="D351" i="4"/>
  <c r="F356" i="4"/>
  <c r="F364" i="4"/>
  <c r="D363" i="4"/>
  <c r="E421" i="4"/>
  <c r="D580" i="4"/>
  <c r="F585" i="4"/>
  <c r="G290" i="9"/>
  <c r="E290" i="9" s="1"/>
  <c r="B290" i="9" s="1"/>
  <c r="F149" i="5"/>
  <c r="F312" i="4"/>
  <c r="D311" i="4"/>
  <c r="F485" i="4"/>
  <c r="D484" i="4"/>
  <c r="F207" i="5"/>
  <c r="D206" i="5"/>
  <c r="D176" i="5" s="1"/>
  <c r="C103" i="1"/>
  <c r="D392" i="1"/>
  <c r="D522" i="1"/>
  <c r="D606" i="1"/>
  <c r="D1047" i="1"/>
  <c r="D1048" i="1"/>
  <c r="H1476" i="1"/>
  <c r="I1476" i="1" s="1"/>
  <c r="J1476" i="1"/>
  <c r="H1518" i="1"/>
  <c r="G1523" i="1"/>
  <c r="H1526" i="1"/>
  <c r="G1531" i="1"/>
  <c r="H1534" i="1"/>
  <c r="G1539" i="1"/>
  <c r="H1542" i="1"/>
  <c r="G1547" i="1"/>
  <c r="H1550" i="1"/>
  <c r="G1555" i="1"/>
  <c r="H1558" i="1"/>
  <c r="G1563" i="1"/>
  <c r="H1566" i="1"/>
  <c r="G1571" i="1"/>
  <c r="H1574" i="1"/>
  <c r="G1579" i="1"/>
  <c r="E82" i="4"/>
  <c r="D78" i="1" s="1"/>
  <c r="F112" i="4"/>
  <c r="F164" i="4"/>
  <c r="F253" i="4"/>
  <c r="D252" i="4"/>
  <c r="E363" i="4"/>
  <c r="D358" i="1" s="1"/>
  <c r="D644" i="4"/>
  <c r="F473" i="4"/>
  <c r="D472" i="4"/>
  <c r="D593" i="4"/>
  <c r="F36" i="6"/>
  <c r="D35" i="6"/>
  <c r="F421" i="4"/>
  <c r="D420" i="4"/>
  <c r="E472" i="4"/>
  <c r="D466" i="1" s="1"/>
  <c r="D529" i="4"/>
  <c r="D567" i="4"/>
  <c r="D643" i="4"/>
  <c r="F8" i="5"/>
  <c r="F69" i="5"/>
  <c r="F8" i="4"/>
  <c r="E643" i="4"/>
  <c r="D637" i="1" s="1"/>
  <c r="F417" i="4"/>
  <c r="G307" i="9"/>
  <c r="E307" i="9" s="1"/>
  <c r="B307" i="9" s="1"/>
  <c r="E206" i="5"/>
  <c r="D42" i="8"/>
  <c r="F277" i="9"/>
  <c r="F13" i="5"/>
  <c r="D12" i="5"/>
  <c r="D7" i="5" s="1"/>
  <c r="F79" i="5"/>
  <c r="D78" i="5"/>
  <c r="F135" i="5"/>
  <c r="D134" i="5"/>
  <c r="F177" i="5"/>
  <c r="B26" i="9"/>
  <c r="B58" i="9"/>
  <c r="H21" i="9"/>
  <c r="F70" i="5"/>
  <c r="F10" i="6"/>
  <c r="D5" i="6"/>
  <c r="F99" i="6"/>
  <c r="D89" i="6"/>
  <c r="E275" i="9"/>
  <c r="B275" i="9" s="1"/>
  <c r="B34" i="9"/>
  <c r="B66" i="9"/>
  <c r="E35" i="6"/>
  <c r="D114" i="6"/>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279" i="9"/>
  <c r="E279" i="9" s="1"/>
  <c r="B279" i="9" s="1"/>
  <c r="G195" i="9"/>
  <c r="E195" i="9" s="1"/>
  <c r="B195" i="9" s="1"/>
  <c r="G190" i="9"/>
  <c r="E190" i="9" s="1"/>
  <c r="B190" i="9" s="1"/>
  <c r="G186" i="9"/>
  <c r="E186" i="9" s="1"/>
  <c r="B186" i="9" s="1"/>
  <c r="G166" i="9"/>
  <c r="H165" i="9"/>
  <c r="L192" i="9"/>
  <c r="F192"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G167" i="9"/>
  <c r="E167" i="9" s="1"/>
  <c r="B167" i="9" s="1"/>
  <c r="G171" i="9"/>
  <c r="E171" i="9" s="1"/>
  <c r="B171" i="9" s="1"/>
  <c r="G175" i="9"/>
  <c r="E175" i="9" s="1"/>
  <c r="B175" i="9" s="1"/>
  <c r="G179" i="9"/>
  <c r="E179" i="9" s="1"/>
  <c r="B179" i="9" s="1"/>
  <c r="G183" i="9"/>
  <c r="E183" i="9" s="1"/>
  <c r="B183" i="9" s="1"/>
  <c r="G188" i="9"/>
  <c r="E188" i="9" s="1"/>
  <c r="B188" i="9" s="1"/>
  <c r="G192" i="9"/>
  <c r="E192" i="9" s="1"/>
  <c r="B192" i="9" s="1"/>
  <c r="G194" i="9"/>
  <c r="E194" i="9" s="1"/>
  <c r="B194" i="9" s="1"/>
  <c r="G280" i="9"/>
  <c r="E280" i="9" s="1"/>
  <c r="B280" i="9" s="1"/>
  <c r="B306" i="9"/>
  <c r="E289" i="9"/>
  <c r="B289" i="9" s="1"/>
  <c r="E28" i="9"/>
  <c r="B28" i="9" s="1"/>
  <c r="E36" i="9"/>
  <c r="B36" i="9" s="1"/>
  <c r="E44" i="9"/>
  <c r="B44" i="9" s="1"/>
  <c r="E52" i="9"/>
  <c r="B52" i="9" s="1"/>
  <c r="E60" i="9"/>
  <c r="B60" i="9" s="1"/>
  <c r="E68" i="9"/>
  <c r="B68" i="9" s="1"/>
  <c r="E76" i="9"/>
  <c r="B76" i="9" s="1"/>
  <c r="E84" i="9"/>
  <c r="B84" i="9" s="1"/>
  <c r="H166" i="9"/>
  <c r="G170" i="9"/>
  <c r="E170" i="9" s="1"/>
  <c r="B170" i="9" s="1"/>
  <c r="G174" i="9"/>
  <c r="E174" i="9" s="1"/>
  <c r="B174" i="9" s="1"/>
  <c r="G178" i="9"/>
  <c r="E178" i="9" s="1"/>
  <c r="B178" i="9" s="1"/>
  <c r="G182" i="9"/>
  <c r="E182" i="9" s="1"/>
  <c r="B182" i="9" s="1"/>
  <c r="F115" i="6"/>
  <c r="G169" i="9"/>
  <c r="E169" i="9" s="1"/>
  <c r="B169" i="9" s="1"/>
  <c r="G173" i="9"/>
  <c r="E173" i="9" s="1"/>
  <c r="B173" i="9" s="1"/>
  <c r="G177" i="9"/>
  <c r="E177" i="9" s="1"/>
  <c r="B177" i="9" s="1"/>
  <c r="G181" i="9"/>
  <c r="E181" i="9" s="1"/>
  <c r="B181" i="9" s="1"/>
  <c r="G185" i="9"/>
  <c r="E185" i="9" s="1"/>
  <c r="B185" i="9" s="1"/>
  <c r="G189" i="9"/>
  <c r="E189" i="9" s="1"/>
  <c r="B189" i="9" s="1"/>
  <c r="G193" i="9"/>
  <c r="E193" i="9" s="1"/>
  <c r="B193" i="9" s="1"/>
  <c r="B221" i="9"/>
  <c r="B225" i="9"/>
  <c r="B229" i="9"/>
  <c r="B233" i="9"/>
  <c r="B237" i="9"/>
  <c r="B241" i="9"/>
  <c r="B245" i="9"/>
  <c r="B249" i="9"/>
  <c r="B253" i="9"/>
  <c r="B257" i="9"/>
  <c r="B261" i="9"/>
  <c r="B265" i="9"/>
  <c r="B269" i="9"/>
  <c r="B298" i="9"/>
  <c r="E285" i="9"/>
  <c r="B285" i="9" s="1"/>
  <c r="B291" i="9"/>
  <c r="B303" i="9"/>
  <c r="E237" i="5" l="1"/>
  <c r="D1214" i="1" s="1"/>
  <c r="H29" i="3"/>
  <c r="C1436" i="1"/>
  <c r="G315" i="9"/>
  <c r="E315" i="9" s="1"/>
  <c r="E314" i="9" s="1"/>
  <c r="I10" i="3" s="1"/>
  <c r="D1408" i="1"/>
  <c r="I27" i="3"/>
  <c r="E141" i="6"/>
  <c r="I28" i="3" s="1"/>
  <c r="C1222" i="1"/>
  <c r="I23" i="3"/>
  <c r="F238" i="5"/>
  <c r="D237" i="5"/>
  <c r="C1215" i="1"/>
  <c r="G997" i="1"/>
  <c r="H997" i="1"/>
  <c r="E7" i="5"/>
  <c r="D985" i="1" s="1"/>
  <c r="G184" i="1"/>
  <c r="F152" i="4"/>
  <c r="G21" i="9"/>
  <c r="E21" i="9" s="1"/>
  <c r="B21" i="9" s="1"/>
  <c r="H129" i="1"/>
  <c r="G129" i="1"/>
  <c r="F124" i="4"/>
  <c r="G120" i="1"/>
  <c r="H364" i="1"/>
  <c r="G364" i="1"/>
  <c r="C985" i="1"/>
  <c r="H20" i="3"/>
  <c r="D289" i="4"/>
  <c r="H17" i="3"/>
  <c r="C147" i="1"/>
  <c r="C1153" i="1"/>
  <c r="H22" i="3"/>
  <c r="F78" i="5"/>
  <c r="C1056" i="1"/>
  <c r="H310" i="9"/>
  <c r="E176" i="5"/>
  <c r="F176" i="5" s="1"/>
  <c r="D1183" i="1"/>
  <c r="F644" i="4"/>
  <c r="C638" i="1"/>
  <c r="H392" i="1"/>
  <c r="G392" i="1"/>
  <c r="G619" i="1"/>
  <c r="H619" i="1"/>
  <c r="F299" i="4"/>
  <c r="D298" i="4"/>
  <c r="C294" i="1"/>
  <c r="D141" i="6"/>
  <c r="F5" i="6"/>
  <c r="C1299" i="1"/>
  <c r="H24" i="3"/>
  <c r="K1450" i="9"/>
  <c r="G313" i="9"/>
  <c r="E313" i="9" s="1"/>
  <c r="B313" i="9" s="1"/>
  <c r="I34" i="3"/>
  <c r="C1517" i="1"/>
  <c r="D528" i="4"/>
  <c r="F529" i="4"/>
  <c r="C523" i="1"/>
  <c r="F593" i="4"/>
  <c r="C587" i="1"/>
  <c r="E6" i="4"/>
  <c r="G1047" i="1"/>
  <c r="H1047" i="1"/>
  <c r="G103" i="1"/>
  <c r="H103" i="1"/>
  <c r="F484" i="4"/>
  <c r="C478" i="1"/>
  <c r="F580" i="4"/>
  <c r="C574" i="1"/>
  <c r="G192" i="1"/>
  <c r="H192" i="1"/>
  <c r="F82" i="4"/>
  <c r="C78" i="1"/>
  <c r="G581" i="1"/>
  <c r="H581" i="1"/>
  <c r="G453" i="1"/>
  <c r="H453" i="1"/>
  <c r="H3" i="1"/>
  <c r="G3" i="1"/>
  <c r="F196" i="4"/>
  <c r="G339" i="1"/>
  <c r="H339" i="1"/>
  <c r="I1478" i="1"/>
  <c r="I1444" i="1"/>
  <c r="I1440" i="1"/>
  <c r="H412" i="1"/>
  <c r="G412" i="1"/>
  <c r="G383" i="1"/>
  <c r="H383" i="1"/>
  <c r="H135" i="1"/>
  <c r="G135" i="1"/>
  <c r="F567" i="4"/>
  <c r="C561" i="1"/>
  <c r="H1048" i="1"/>
  <c r="G1048" i="1"/>
  <c r="D293" i="1"/>
  <c r="H475" i="1"/>
  <c r="G475" i="1"/>
  <c r="G47" i="1"/>
  <c r="H47" i="1"/>
  <c r="F50" i="4"/>
  <c r="C46" i="1"/>
  <c r="H340" i="1"/>
  <c r="G340" i="1"/>
  <c r="H55" i="1"/>
  <c r="G55" i="1"/>
  <c r="E166" i="9"/>
  <c r="B166" i="9" s="1"/>
  <c r="F114" i="6"/>
  <c r="C1408" i="1"/>
  <c r="H27" i="3"/>
  <c r="F134" i="5"/>
  <c r="C1112" i="1"/>
  <c r="F12" i="5"/>
  <c r="C990" i="1"/>
  <c r="G312" i="9"/>
  <c r="E312" i="9" s="1"/>
  <c r="F35" i="6"/>
  <c r="C1329" i="1"/>
  <c r="H25" i="3"/>
  <c r="F472" i="4"/>
  <c r="C466" i="1"/>
  <c r="E350" i="4"/>
  <c r="E151" i="4"/>
  <c r="G606" i="1"/>
  <c r="H606" i="1"/>
  <c r="E420" i="4"/>
  <c r="D415" i="1"/>
  <c r="F351" i="4"/>
  <c r="D350" i="4"/>
  <c r="C346" i="1"/>
  <c r="F163" i="4"/>
  <c r="H565" i="1"/>
  <c r="G565" i="1"/>
  <c r="G411" i="1"/>
  <c r="H411" i="1"/>
  <c r="F106" i="4"/>
  <c r="C102" i="1"/>
  <c r="D6" i="4"/>
  <c r="H221" i="1"/>
  <c r="G221" i="1"/>
  <c r="H211" i="1"/>
  <c r="G211" i="1"/>
  <c r="I1467" i="1"/>
  <c r="I1471" i="1"/>
  <c r="G160" i="1"/>
  <c r="H160" i="1"/>
  <c r="I1463" i="1"/>
  <c r="D1329" i="1"/>
  <c r="I25" i="3"/>
  <c r="F89" i="6"/>
  <c r="C1383" i="1"/>
  <c r="B315" i="9"/>
  <c r="D68" i="5"/>
  <c r="F643" i="4"/>
  <c r="C637" i="1"/>
  <c r="F420" i="4"/>
  <c r="D635" i="4"/>
  <c r="C414" i="1"/>
  <c r="F252" i="4"/>
  <c r="C248" i="1"/>
  <c r="G310" i="9"/>
  <c r="F206" i="5"/>
  <c r="C1183" i="1"/>
  <c r="F311" i="4"/>
  <c r="C306" i="1"/>
  <c r="F363" i="4"/>
  <c r="C358" i="1"/>
  <c r="G549" i="1"/>
  <c r="H549" i="1"/>
  <c r="H299" i="1"/>
  <c r="G299" i="1"/>
  <c r="F224" i="4"/>
  <c r="C220" i="1"/>
  <c r="I1442" i="1"/>
  <c r="I1477" i="1"/>
  <c r="G395" i="1"/>
  <c r="H395" i="1"/>
  <c r="G259" i="1"/>
  <c r="H259" i="1"/>
  <c r="H159" i="1"/>
  <c r="G159" i="1"/>
  <c r="D1435" i="1" l="1"/>
  <c r="H1436" i="1"/>
  <c r="G1436" i="1"/>
  <c r="G1222" i="1"/>
  <c r="H1222" i="1"/>
  <c r="H1215" i="1"/>
  <c r="G1215" i="1"/>
  <c r="H23" i="3"/>
  <c r="C1214" i="1"/>
  <c r="F237" i="5"/>
  <c r="D175" i="5"/>
  <c r="C1152" i="1" s="1"/>
  <c r="E6" i="5"/>
  <c r="D984" i="1" s="1"/>
  <c r="I20" i="3"/>
  <c r="F7" i="5"/>
  <c r="H1183" i="1"/>
  <c r="G1183" i="1"/>
  <c r="F6" i="4"/>
  <c r="D290" i="4"/>
  <c r="C2" i="1"/>
  <c r="D412" i="4"/>
  <c r="H16" i="3"/>
  <c r="H415" i="1"/>
  <c r="G415" i="1"/>
  <c r="E412" i="4"/>
  <c r="D2" i="1"/>
  <c r="I16" i="3"/>
  <c r="F141" i="6"/>
  <c r="C1435" i="1"/>
  <c r="H28" i="3"/>
  <c r="H306" i="1"/>
  <c r="G306" i="1"/>
  <c r="F635" i="4"/>
  <c r="C629" i="1"/>
  <c r="F68" i="5"/>
  <c r="H21" i="3"/>
  <c r="C1046" i="1"/>
  <c r="G102" i="1"/>
  <c r="H102" i="1"/>
  <c r="G346" i="1"/>
  <c r="H346" i="1"/>
  <c r="E635" i="4"/>
  <c r="D629" i="1" s="1"/>
  <c r="D414" i="1"/>
  <c r="E636" i="4"/>
  <c r="D630" i="1" s="1"/>
  <c r="E408" i="4"/>
  <c r="D403" i="1" s="1"/>
  <c r="D345" i="1"/>
  <c r="H1329" i="1"/>
  <c r="G1329" i="1"/>
  <c r="G1408" i="1"/>
  <c r="H1408" i="1"/>
  <c r="H587" i="1"/>
  <c r="G587" i="1"/>
  <c r="D636" i="4"/>
  <c r="F528" i="4"/>
  <c r="C522" i="1"/>
  <c r="G1299" i="1"/>
  <c r="H1299" i="1"/>
  <c r="H294" i="1"/>
  <c r="G294" i="1"/>
  <c r="H1056" i="1"/>
  <c r="G1056" i="1"/>
  <c r="G985" i="1"/>
  <c r="H985" i="1"/>
  <c r="H358" i="1"/>
  <c r="G358" i="1"/>
  <c r="H414" i="1"/>
  <c r="G414" i="1"/>
  <c r="E289" i="4"/>
  <c r="E290" i="4" s="1"/>
  <c r="D286" i="1" s="1"/>
  <c r="D147" i="1"/>
  <c r="G147" i="1" s="1"/>
  <c r="I17" i="3"/>
  <c r="H990" i="1"/>
  <c r="G990" i="1"/>
  <c r="H46" i="1"/>
  <c r="G46" i="1"/>
  <c r="H561" i="1"/>
  <c r="G561" i="1"/>
  <c r="H78" i="1"/>
  <c r="G78" i="1"/>
  <c r="G574" i="1"/>
  <c r="H574" i="1"/>
  <c r="G638" i="1"/>
  <c r="H638" i="1"/>
  <c r="G220" i="1"/>
  <c r="H220" i="1"/>
  <c r="E310" i="9"/>
  <c r="B310" i="9" s="1"/>
  <c r="G248" i="1"/>
  <c r="H248" i="1"/>
  <c r="D408" i="4"/>
  <c r="F350" i="4"/>
  <c r="C345" i="1"/>
  <c r="H466" i="1"/>
  <c r="G466" i="1"/>
  <c r="G1112" i="1"/>
  <c r="H1112" i="1"/>
  <c r="E407" i="4"/>
  <c r="D402" i="1" s="1"/>
  <c r="H478" i="1"/>
  <c r="G478" i="1"/>
  <c r="H1517" i="1"/>
  <c r="G1517" i="1"/>
  <c r="H11" i="3"/>
  <c r="D407" i="4"/>
  <c r="F298" i="4"/>
  <c r="C293" i="1"/>
  <c r="F151" i="4"/>
  <c r="D6" i="5"/>
  <c r="H637" i="1"/>
  <c r="G637" i="1"/>
  <c r="H1383" i="1"/>
  <c r="G1383" i="1"/>
  <c r="E311" i="9"/>
  <c r="B312" i="9"/>
  <c r="G523" i="1"/>
  <c r="H523" i="1"/>
  <c r="G317" i="9"/>
  <c r="E317" i="9" s="1"/>
  <c r="E175" i="5"/>
  <c r="D1152" i="1" s="1"/>
  <c r="D1153" i="1"/>
  <c r="G1153" i="1" s="1"/>
  <c r="I22" i="3"/>
  <c r="H19" i="9"/>
  <c r="E19" i="9" s="1"/>
  <c r="B19" i="9" s="1"/>
  <c r="D413" i="4"/>
  <c r="D291" i="4"/>
  <c r="C285" i="1"/>
  <c r="H9" i="3" l="1"/>
  <c r="K3" i="9" s="1"/>
  <c r="F175" i="5"/>
  <c r="G1214" i="1"/>
  <c r="H1214" i="1"/>
  <c r="H147" i="1"/>
  <c r="F289" i="4"/>
  <c r="H1153" i="1"/>
  <c r="F290" i="4"/>
  <c r="C286" i="1"/>
  <c r="H278" i="9"/>
  <c r="E316" i="9"/>
  <c r="B317" i="9"/>
  <c r="D640" i="4"/>
  <c r="D415" i="4"/>
  <c r="C408" i="1"/>
  <c r="G284" i="9"/>
  <c r="E284" i="9" s="1"/>
  <c r="B284" i="9" s="1"/>
  <c r="G278" i="9"/>
  <c r="F6" i="5"/>
  <c r="C984" i="1"/>
  <c r="F407" i="4"/>
  <c r="C402" i="1"/>
  <c r="G345" i="1"/>
  <c r="H345" i="1"/>
  <c r="F636" i="4"/>
  <c r="C630" i="1"/>
  <c r="H1046" i="1"/>
  <c r="G1046" i="1"/>
  <c r="G2" i="1"/>
  <c r="H2" i="1"/>
  <c r="H1152" i="1"/>
  <c r="G1152" i="1"/>
  <c r="H293" i="1"/>
  <c r="G293" i="1"/>
  <c r="N3" i="9"/>
  <c r="I11" i="3"/>
  <c r="F408" i="4"/>
  <c r="C403" i="1"/>
  <c r="E291" i="4"/>
  <c r="D287" i="1" s="1"/>
  <c r="E413" i="4"/>
  <c r="D285" i="1"/>
  <c r="G285" i="1" s="1"/>
  <c r="H522" i="1"/>
  <c r="G522" i="1"/>
  <c r="H1435" i="1"/>
  <c r="G1435" i="1"/>
  <c r="E639" i="4"/>
  <c r="D407" i="1"/>
  <c r="F291" i="4"/>
  <c r="C287" i="1"/>
  <c r="H629" i="1"/>
  <c r="G629" i="1"/>
  <c r="D639" i="4"/>
  <c r="D414" i="4"/>
  <c r="F412" i="4"/>
  <c r="C407" i="1"/>
  <c r="I9" i="3" l="1"/>
  <c r="E278" i="9"/>
  <c r="E277" i="9" s="1"/>
  <c r="H285" i="1"/>
  <c r="C409" i="1"/>
  <c r="F414" i="4"/>
  <c r="G287" i="1"/>
  <c r="H287" i="1"/>
  <c r="D633" i="1"/>
  <c r="G403" i="1"/>
  <c r="H403" i="1"/>
  <c r="D641" i="4"/>
  <c r="F639" i="4"/>
  <c r="C633" i="1"/>
  <c r="H8" i="3"/>
  <c r="H984" i="1"/>
  <c r="G984" i="1"/>
  <c r="H407" i="1"/>
  <c r="G407" i="1"/>
  <c r="E640" i="4"/>
  <c r="F640" i="4" s="1"/>
  <c r="E415" i="4"/>
  <c r="D410" i="1" s="1"/>
  <c r="D408" i="1"/>
  <c r="H408" i="1" s="1"/>
  <c r="F413" i="4"/>
  <c r="E414" i="4"/>
  <c r="G630" i="1"/>
  <c r="H630" i="1"/>
  <c r="H402" i="1"/>
  <c r="G402" i="1"/>
  <c r="C410" i="1"/>
  <c r="D642" i="4"/>
  <c r="C634" i="1"/>
  <c r="H286" i="1"/>
  <c r="G286" i="1"/>
  <c r="B278" i="9" l="1"/>
  <c r="G408" i="1"/>
  <c r="D646" i="4"/>
  <c r="C636" i="1"/>
  <c r="D409" i="1"/>
  <c r="H409" i="1" s="1"/>
  <c r="E642" i="4"/>
  <c r="D634" i="1"/>
  <c r="G634" i="1" s="1"/>
  <c r="H633" i="1"/>
  <c r="G633" i="1"/>
  <c r="M3" i="9"/>
  <c r="I8" i="3"/>
  <c r="G410" i="1"/>
  <c r="H410" i="1"/>
  <c r="F415" i="4"/>
  <c r="F641" i="4"/>
  <c r="D645" i="4"/>
  <c r="C635" i="1"/>
  <c r="E641" i="4"/>
  <c r="H634" i="1" l="1"/>
  <c r="E645" i="4"/>
  <c r="D635" i="1"/>
  <c r="H635" i="1" s="1"/>
  <c r="G409" i="1"/>
  <c r="F645" i="4"/>
  <c r="C639" i="1"/>
  <c r="H18" i="3"/>
  <c r="E646" i="4"/>
  <c r="F646" i="4" s="1"/>
  <c r="D636" i="1"/>
  <c r="G636" i="1" s="1"/>
  <c r="F642" i="4"/>
  <c r="H19" i="3"/>
  <c r="C640" i="1"/>
  <c r="G635" i="1" l="1"/>
  <c r="H7" i="3"/>
  <c r="D640" i="1"/>
  <c r="G640" i="1" s="1"/>
  <c r="I19" i="3"/>
  <c r="H636" i="1"/>
  <c r="D639" i="1"/>
  <c r="G639" i="1" s="1"/>
  <c r="I18" i="3"/>
  <c r="G276" i="9"/>
  <c r="E276" i="9" s="1"/>
  <c r="B276" i="9" s="1"/>
  <c r="H639" i="1" l="1"/>
  <c r="H640" i="1"/>
  <c r="J3" i="9"/>
  <c r="G274" i="9" l="1"/>
  <c r="M272" i="9"/>
  <c r="H274" i="9"/>
  <c r="L272" i="9"/>
  <c r="G18" i="9"/>
  <c r="H18" i="9"/>
  <c r="G17" i="9"/>
  <c r="G16" i="9"/>
  <c r="J11" i="9"/>
  <c r="I9" i="9"/>
  <c r="I11" i="9"/>
  <c r="J6" i="9"/>
  <c r="J7" i="9"/>
  <c r="K11" i="9"/>
  <c r="K8" i="9"/>
  <c r="K13" i="9"/>
  <c r="I7" i="9"/>
  <c r="H17" i="9"/>
  <c r="H16" i="9"/>
  <c r="H15" i="9"/>
  <c r="I8" i="9"/>
  <c r="J10" i="9"/>
  <c r="K5" i="9"/>
  <c r="J8" i="9"/>
  <c r="K12" i="9"/>
  <c r="J5" i="9"/>
  <c r="I12" i="9"/>
  <c r="G15" i="9"/>
  <c r="I6" i="9"/>
  <c r="K10" i="9"/>
  <c r="M16" i="9"/>
  <c r="M15" i="9"/>
  <c r="J17" i="9"/>
  <c r="I17" i="9"/>
  <c r="J12" i="9"/>
  <c r="L16" i="9"/>
  <c r="K9" i="9"/>
  <c r="I5" i="9"/>
  <c r="J9" i="9"/>
  <c r="K6" i="9"/>
  <c r="I13" i="9"/>
  <c r="L15" i="9"/>
  <c r="J13" i="9"/>
  <c r="K7" i="9"/>
  <c r="E15" i="9" l="1"/>
  <c r="F16" i="9"/>
  <c r="E16" i="9"/>
  <c r="F272" i="9"/>
  <c r="B272" i="9" s="1"/>
  <c r="E11" i="9"/>
  <c r="B11" i="9" s="1"/>
  <c r="E17" i="9"/>
  <c r="B17" i="9" s="1"/>
  <c r="E12" i="9"/>
  <c r="B12" i="9" s="1"/>
  <c r="F15" i="9"/>
  <c r="E9" i="9"/>
  <c r="B9" i="9" s="1"/>
  <c r="E5" i="9"/>
  <c r="E10" i="9"/>
  <c r="B10" i="9" s="1"/>
  <c r="E13" i="9"/>
  <c r="B13" i="9" s="1"/>
  <c r="E6" i="9"/>
  <c r="B6" i="9" s="1"/>
  <c r="E8" i="9"/>
  <c r="B8" i="9" s="1"/>
  <c r="E7" i="9"/>
  <c r="B7" i="9" s="1"/>
  <c r="E18" i="9"/>
  <c r="B18" i="9" s="1"/>
  <c r="E274" i="9"/>
  <c r="F14" i="9" l="1"/>
  <c r="B16" i="9"/>
  <c r="F20" i="9"/>
  <c r="B274" i="9"/>
  <c r="E20" i="9"/>
  <c r="I7" i="3" s="1"/>
  <c r="E14" i="9"/>
  <c r="B15"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<sst xmlns="http://schemas.openxmlformats.org/spreadsheetml/2006/main" count="4369" uniqueCount="3421">
  <si>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</si>
  <si>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</si>
  <si>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</si>
  <si>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</si>
  <si>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</si>
  <si>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</si>
  <si>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</si>
  <si>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</si>
  <si>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</si>
  <si>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</si>
  <si>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</si>
  <si>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</si>
  <si>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</si>
  <si>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</si>
  <si>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</si>
  <si>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</si>
  <si>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</si>
  <si>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</si>
  <si>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</si>
  <si>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</si>
  <si>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</si>
  <si>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</si>
  <si>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</si>
  <si>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</si>
  <si>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</si>
  <si>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</si>
  <si>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</si>
  <si>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</si>
  <si>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</si>
  <si>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</si>
  <si>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</si>
  <si>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IVANE BRLIĆ-MAŽURANIĆ ORAHOVICA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</si>
  <si>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</si>
  <si>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</si>
  <si>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</si>
  <si>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</si>
  <si>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</si>
  <si>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</si>
  <si>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</si>
  <si>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</si>
  <si>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</si>
  <si>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</si>
  <si>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</si>
  <si>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</si>
  <si>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</si>
  <si>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</si>
  <si>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</si>
  <si>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</si>
  <si>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</si>
  <si>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9361 - OSNOVNA ŠKOLA IVANE BRLIĆ-MAŽURANIĆ ORAHOVICA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</si>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</sst>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1111910.5900000001</v>
      </c>
      <c r="D2" s="6">
        <f>'PR-RAS'!E6</f>
        <v>1444850.1400000001</v>
      </c>
      <c r="E2" s="6">
        <v>0</v>
      </c>
      <c r="F2" s="6">
        <v>0</v>
      </c>
      <c r="G2" s="7">
        <f t="shared" ref="G2:G264" si="0">(B2/1000)*(C2*1+D2*2)</f>
        <v>4001.61087</v>
      </c>
      <c r="H2" s="7">
        <f t="shared" ref="H2:H264" si="1">ABS(C2-ROUND(C2,0))+ABS(D2-ROUND(D2,0))</f>
        <v>0.55000000004656613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998700.8600000001</v>
      </c>
      <c r="D46" s="1">
        <f>'PR-RAS'!E50</f>
        <v>1348262.4100000001</v>
      </c>
      <c r="E46" s="1">
        <v>0</v>
      </c>
      <c r="F46" s="1">
        <v>0</v>
      </c>
      <c r="G46" s="2">
        <f t="shared" si="0"/>
        <v>166285.15560000003</v>
      </c>
      <c r="H46" s="2">
        <f t="shared" si="1"/>
        <v>0.55000000004656613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38927.53</v>
      </c>
      <c r="D50" s="1">
        <f>'PR-RAS'!E54</f>
        <v>139404.64000000001</v>
      </c>
      <c r="E50" s="1">
        <v>0</v>
      </c>
      <c r="F50" s="1">
        <v>0</v>
      </c>
      <c r="G50" s="2">
        <f t="shared" si="0"/>
        <v>15569.103690000004</v>
      </c>
      <c r="H50" s="2">
        <f t="shared" si="1"/>
        <v>0.82999999998719431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38927.53</v>
      </c>
      <c r="D53" s="1">
        <f>'PR-RAS'!E57</f>
        <v>139404.64000000001</v>
      </c>
      <c r="E53" s="1">
        <v>0</v>
      </c>
      <c r="F53" s="1">
        <v>0</v>
      </c>
      <c r="G53" s="2">
        <f t="shared" si="0"/>
        <v>16522.314120000003</v>
      </c>
      <c r="H53" s="2">
        <f t="shared" si="1"/>
        <v>0.82999999998719431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21229.439999999999</v>
      </c>
      <c r="E58" s="1">
        <v>0</v>
      </c>
      <c r="F58" s="1">
        <v>0</v>
      </c>
      <c r="G58" s="2">
        <f t="shared" si="0"/>
        <v>2420.15616</v>
      </c>
      <c r="H58" s="2">
        <f t="shared" si="1"/>
        <v>0.43999999999869033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21229.439999999999</v>
      </c>
      <c r="E59" s="1">
        <v>0</v>
      </c>
      <c r="F59" s="1">
        <v>0</v>
      </c>
      <c r="G59" s="2">
        <f t="shared" si="0"/>
        <v>2462.6150400000001</v>
      </c>
      <c r="H59" s="2">
        <f t="shared" si="1"/>
        <v>0.43999999999869033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940956.05</v>
      </c>
      <c r="D64" s="1">
        <f>'PR-RAS'!E68</f>
        <v>1167049.3</v>
      </c>
      <c r="E64" s="1">
        <v>0</v>
      </c>
      <c r="F64" s="1">
        <v>0</v>
      </c>
      <c r="G64" s="2">
        <f t="shared" si="0"/>
        <v>206328.44295000003</v>
      </c>
      <c r="H64" s="2">
        <f t="shared" si="1"/>
        <v>0.35000000009313226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937522.03</v>
      </c>
      <c r="D65" s="1">
        <f>'PR-RAS'!E69</f>
        <v>1152657.1200000001</v>
      </c>
      <c r="E65" s="1">
        <v>0</v>
      </c>
      <c r="F65" s="1">
        <v>0</v>
      </c>
      <c r="G65" s="2">
        <f t="shared" si="0"/>
        <v>207541.52128000004</v>
      </c>
      <c r="H65" s="2">
        <f t="shared" si="1"/>
        <v>0.15000000013969839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3434.02</v>
      </c>
      <c r="D66" s="1">
        <f>'PR-RAS'!E70</f>
        <v>14392.18</v>
      </c>
      <c r="E66" s="1">
        <v>0</v>
      </c>
      <c r="F66" s="1">
        <v>0</v>
      </c>
      <c r="G66" s="2">
        <f t="shared" si="0"/>
        <v>2094.1947</v>
      </c>
      <c r="H66" s="2">
        <f t="shared" si="1"/>
        <v>0.20000000000027285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18817.28</v>
      </c>
      <c r="D70" s="1">
        <f>'PR-RAS'!E74</f>
        <v>20579.03</v>
      </c>
      <c r="E70" s="1">
        <v>0</v>
      </c>
      <c r="F70" s="1">
        <v>0</v>
      </c>
      <c r="G70" s="2">
        <f t="shared" si="0"/>
        <v>4138.29846</v>
      </c>
      <c r="H70" s="2">
        <f t="shared" si="1"/>
        <v>0.30999999999767169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18817.28</v>
      </c>
      <c r="D71" s="1">
        <f>'PR-RAS'!E75</f>
        <v>20579.03</v>
      </c>
      <c r="E71" s="1">
        <v>0</v>
      </c>
      <c r="F71" s="1">
        <v>0</v>
      </c>
      <c r="G71" s="2">
        <f t="shared" si="0"/>
        <v>4198.2737999999999</v>
      </c>
      <c r="H71" s="2">
        <f t="shared" si="1"/>
        <v>0.30999999999767169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1.17</v>
      </c>
      <c r="D78" s="1">
        <f>'PR-RAS'!E82</f>
        <v>0.08</v>
      </c>
      <c r="E78" s="1">
        <v>0</v>
      </c>
      <c r="F78" s="1">
        <v>0</v>
      </c>
      <c r="G78" s="2">
        <f t="shared" si="0"/>
        <v>0.10240999999999999</v>
      </c>
      <c r="H78" s="2">
        <f t="shared" si="1"/>
        <v>0.24999999999999994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1.17</v>
      </c>
      <c r="D79" s="1">
        <f>'PR-RAS'!E83</f>
        <v>0.08</v>
      </c>
      <c r="E79" s="1">
        <v>0</v>
      </c>
      <c r="F79" s="1">
        <v>0</v>
      </c>
      <c r="G79" s="2">
        <f t="shared" si="0"/>
        <v>0.10373999999999999</v>
      </c>
      <c r="H79" s="2">
        <f t="shared" si="1"/>
        <v>0.24999999999999994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1.17</v>
      </c>
      <c r="D81" s="1">
        <f>'PR-RAS'!E85</f>
        <v>0.08</v>
      </c>
      <c r="E81" s="1">
        <v>0</v>
      </c>
      <c r="F81" s="1">
        <v>0</v>
      </c>
      <c r="G81" s="2">
        <f t="shared" si="0"/>
        <v>0.10639999999999999</v>
      </c>
      <c r="H81" s="2">
        <f t="shared" si="1"/>
        <v>0.24999999999999994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24010.2</v>
      </c>
      <c r="D102" s="1">
        <f>'PR-RAS'!E106</f>
        <v>11018.55</v>
      </c>
      <c r="E102" s="1">
        <v>0</v>
      </c>
      <c r="F102" s="1">
        <v>0</v>
      </c>
      <c r="G102" s="2">
        <f t="shared" si="0"/>
        <v>4650.7773000000007</v>
      </c>
      <c r="H102" s="2">
        <f t="shared" si="1"/>
        <v>0.65000000000145519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24010.2</v>
      </c>
      <c r="D108" s="1">
        <f>'PR-RAS'!E112</f>
        <v>11018.55</v>
      </c>
      <c r="E108" s="1">
        <v>0</v>
      </c>
      <c r="F108" s="1">
        <v>0</v>
      </c>
      <c r="G108" s="2">
        <f t="shared" si="0"/>
        <v>4927.0610999999999</v>
      </c>
      <c r="H108" s="2">
        <f t="shared" si="1"/>
        <v>0.65000000000145519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24010.2</v>
      </c>
      <c r="D113" s="1">
        <f>'PR-RAS'!E117</f>
        <v>11018.55</v>
      </c>
      <c r="E113" s="1">
        <v>0</v>
      </c>
      <c r="F113" s="1">
        <v>0</v>
      </c>
      <c r="G113" s="2">
        <f t="shared" si="0"/>
        <v>5157.2976000000008</v>
      </c>
      <c r="H113" s="2">
        <f t="shared" si="1"/>
        <v>0.65000000000145519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11720.45</v>
      </c>
      <c r="D120" s="1">
        <f>'PR-RAS'!E124</f>
        <v>8339.4700000000012</v>
      </c>
      <c r="E120" s="1">
        <v>0</v>
      </c>
      <c r="F120" s="1">
        <v>0</v>
      </c>
      <c r="G120" s="2">
        <f t="shared" si="0"/>
        <v>3379.5274100000001</v>
      </c>
      <c r="H120" s="2">
        <f t="shared" si="1"/>
        <v>0.92000000000189175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7815.12</v>
      </c>
      <c r="D121" s="1">
        <f>'PR-RAS'!E125</f>
        <v>4694.42</v>
      </c>
      <c r="E121" s="1">
        <v>0</v>
      </c>
      <c r="F121" s="1">
        <v>0</v>
      </c>
      <c r="G121" s="2">
        <f t="shared" si="0"/>
        <v>2064.4751999999999</v>
      </c>
      <c r="H121" s="2">
        <f t="shared" si="1"/>
        <v>0.53999999999996362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338.84</v>
      </c>
      <c r="D122" s="1">
        <f>'PR-RAS'!E126</f>
        <v>0</v>
      </c>
      <c r="E122" s="1">
        <v>0</v>
      </c>
      <c r="F122" s="1">
        <v>0</v>
      </c>
      <c r="G122" s="2">
        <f t="shared" si="0"/>
        <v>40.999639999999992</v>
      </c>
      <c r="H122" s="2">
        <f t="shared" si="1"/>
        <v>0.16000000000002501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7476.28</v>
      </c>
      <c r="D123" s="1">
        <f>'PR-RAS'!E127</f>
        <v>4694.42</v>
      </c>
      <c r="E123" s="1">
        <v>0</v>
      </c>
      <c r="F123" s="1">
        <v>0</v>
      </c>
      <c r="G123" s="2">
        <f t="shared" si="0"/>
        <v>2057.5446399999996</v>
      </c>
      <c r="H123" s="2">
        <f t="shared" si="1"/>
        <v>0.6999999999998181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3905.33</v>
      </c>
      <c r="D124" s="1">
        <f>'PR-RAS'!E128</f>
        <v>3645.05</v>
      </c>
      <c r="E124" s="1">
        <v>0</v>
      </c>
      <c r="F124" s="1">
        <v>0</v>
      </c>
      <c r="G124" s="2">
        <f t="shared" si="0"/>
        <v>1377.0378900000001</v>
      </c>
      <c r="H124" s="2">
        <f t="shared" si="1"/>
        <v>0.38000000000010914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3777.93</v>
      </c>
      <c r="D125" s="1">
        <f>'PR-RAS'!E129</f>
        <v>3184.05</v>
      </c>
      <c r="E125" s="1">
        <v>0</v>
      </c>
      <c r="F125" s="1">
        <v>0</v>
      </c>
      <c r="G125" s="2">
        <f t="shared" si="0"/>
        <v>1258.10772</v>
      </c>
      <c r="H125" s="2">
        <f t="shared" si="1"/>
        <v>0.12000000000034561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127.4</v>
      </c>
      <c r="D126" s="1">
        <f>'PR-RAS'!E130</f>
        <v>461</v>
      </c>
      <c r="E126" s="1">
        <v>0</v>
      </c>
      <c r="F126" s="1">
        <v>0</v>
      </c>
      <c r="G126" s="2">
        <f t="shared" si="0"/>
        <v>131.17500000000001</v>
      </c>
      <c r="H126" s="2">
        <f t="shared" si="1"/>
        <v>0.40000000000000568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77477.91</v>
      </c>
      <c r="D129" s="1">
        <f>'PR-RAS'!E133</f>
        <v>77229.63</v>
      </c>
      <c r="E129" s="1">
        <v>0</v>
      </c>
      <c r="F129" s="1">
        <v>0</v>
      </c>
      <c r="G129" s="2">
        <f t="shared" si="0"/>
        <v>29687.957760000001</v>
      </c>
      <c r="H129" s="2">
        <f t="shared" si="1"/>
        <v>0.45999999999185093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77477.91</v>
      </c>
      <c r="D130" s="1">
        <f>'PR-RAS'!E134</f>
        <v>77229.63</v>
      </c>
      <c r="E130" s="1">
        <v>0</v>
      </c>
      <c r="F130" s="1">
        <v>0</v>
      </c>
      <c r="G130" s="2">
        <f t="shared" si="0"/>
        <v>29919.894930000002</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77477.91</v>
      </c>
      <c r="D131" s="1">
        <f>'PR-RAS'!E135</f>
        <v>77229.63</v>
      </c>
      <c r="E131" s="1">
        <v>0</v>
      </c>
      <c r="F131" s="1">
        <v>0</v>
      </c>
      <c r="G131" s="2">
        <f t="shared" si="0"/>
        <v>30151.832100000003</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1092124.01</v>
      </c>
      <c r="D147" s="1">
        <f>'PR-RAS'!E151</f>
        <v>1352198.0000000002</v>
      </c>
      <c r="E147" s="1">
        <v>0</v>
      </c>
      <c r="F147" s="1">
        <v>0</v>
      </c>
      <c r="G147" s="2">
        <f t="shared" si="0"/>
        <v>554291.9214600001</v>
      </c>
      <c r="H147" s="2">
        <f t="shared" si="1"/>
        <v>1.0000000242143869E-2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913676.33</v>
      </c>
      <c r="D148" s="1">
        <f>'PR-RAS'!E152</f>
        <v>1068139.6499999999</v>
      </c>
      <c r="E148" s="1">
        <v>0</v>
      </c>
      <c r="F148" s="1">
        <v>0</v>
      </c>
      <c r="G148" s="2">
        <f t="shared" si="0"/>
        <v>448343.47760999994</v>
      </c>
      <c r="H148" s="2">
        <f t="shared" si="1"/>
        <v>0.68000000005122274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745025.08</v>
      </c>
      <c r="D149" s="1">
        <f>'PR-RAS'!E153</f>
        <v>877942.70000000007</v>
      </c>
      <c r="E149" s="1">
        <v>0</v>
      </c>
      <c r="F149" s="1">
        <v>0</v>
      </c>
      <c r="G149" s="2">
        <f t="shared" si="0"/>
        <v>370134.75104</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709005.48</v>
      </c>
      <c r="D150" s="1">
        <f>'PR-RAS'!E154</f>
        <v>825798.91</v>
      </c>
      <c r="E150" s="1">
        <v>0</v>
      </c>
      <c r="F150" s="1">
        <v>0</v>
      </c>
      <c r="G150" s="2">
        <f t="shared" si="0"/>
        <v>351729.89169999998</v>
      </c>
      <c r="H150" s="2">
        <f t="shared" si="1"/>
        <v>0.56999999994877726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9511.61</v>
      </c>
      <c r="D152" s="1">
        <f>'PR-RAS'!E156</f>
        <v>13420.5</v>
      </c>
      <c r="E152" s="1">
        <v>0</v>
      </c>
      <c r="F152" s="1">
        <v>0</v>
      </c>
      <c r="G152" s="2">
        <f t="shared" si="0"/>
        <v>5489.2441099999996</v>
      </c>
      <c r="H152" s="2">
        <f t="shared" si="1"/>
        <v>0.88999999999941792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26507.99</v>
      </c>
      <c r="D153" s="1">
        <f>'PR-RAS'!E157</f>
        <v>38723.29</v>
      </c>
      <c r="E153" s="1">
        <v>0</v>
      </c>
      <c r="F153" s="1">
        <v>0</v>
      </c>
      <c r="G153" s="2">
        <f t="shared" si="0"/>
        <v>15801.094640000001</v>
      </c>
      <c r="H153" s="2">
        <f t="shared" si="1"/>
        <v>0.2999999999992724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45356.55</v>
      </c>
      <c r="D154" s="1">
        <f>'PR-RAS'!E158</f>
        <v>45040.95</v>
      </c>
      <c r="E154" s="1">
        <v>0</v>
      </c>
      <c r="F154" s="1">
        <v>0</v>
      </c>
      <c r="G154" s="2">
        <f t="shared" si="0"/>
        <v>20722.082850000003</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123294.7</v>
      </c>
      <c r="D155" s="1">
        <f>'PR-RAS'!E159</f>
        <v>145156</v>
      </c>
      <c r="E155" s="1">
        <v>0</v>
      </c>
      <c r="F155" s="1">
        <v>0</v>
      </c>
      <c r="G155" s="2">
        <f t="shared" si="0"/>
        <v>63695.431799999998</v>
      </c>
      <c r="H155" s="2">
        <f t="shared" si="1"/>
        <v>0.30000000000291038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123294.7</v>
      </c>
      <c r="D157" s="1">
        <f>'PR-RAS'!E161</f>
        <v>145156</v>
      </c>
      <c r="E157" s="1">
        <v>0</v>
      </c>
      <c r="F157" s="1">
        <v>0</v>
      </c>
      <c r="G157" s="2">
        <f t="shared" si="0"/>
        <v>64522.645199999999</v>
      </c>
      <c r="H157" s="2">
        <f t="shared" si="1"/>
        <v>0.30000000000291038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150789.4</v>
      </c>
      <c r="D159" s="1">
        <f>'PR-RAS'!E163</f>
        <v>185446.08000000002</v>
      </c>
      <c r="E159" s="1">
        <v>0</v>
      </c>
      <c r="F159" s="1">
        <v>0</v>
      </c>
      <c r="G159" s="2">
        <f t="shared" si="0"/>
        <v>82425.686480000004</v>
      </c>
      <c r="H159" s="2">
        <f t="shared" si="1"/>
        <v>0.48000000001047738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23074.489999999998</v>
      </c>
      <c r="D160" s="1">
        <f>'PR-RAS'!E164</f>
        <v>29826.36</v>
      </c>
      <c r="E160" s="1">
        <v>0</v>
      </c>
      <c r="F160" s="1">
        <v>0</v>
      </c>
      <c r="G160" s="2">
        <f t="shared" si="0"/>
        <v>13153.626389999999</v>
      </c>
      <c r="H160" s="2">
        <f t="shared" si="1"/>
        <v>0.84999999999854481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4564.3500000000004</v>
      </c>
      <c r="D161" s="1">
        <f>'PR-RAS'!E165</f>
        <v>6763.87</v>
      </c>
      <c r="E161" s="1">
        <v>0</v>
      </c>
      <c r="F161" s="1">
        <v>0</v>
      </c>
      <c r="G161" s="2">
        <f t="shared" si="0"/>
        <v>2894.7344000000003</v>
      </c>
      <c r="H161" s="2">
        <f t="shared" si="1"/>
        <v>0.48000000000047294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18443.78</v>
      </c>
      <c r="D162" s="1">
        <f>'PR-RAS'!E166</f>
        <v>22704.720000000001</v>
      </c>
      <c r="E162" s="1">
        <v>0</v>
      </c>
      <c r="F162" s="1">
        <v>0</v>
      </c>
      <c r="G162" s="2">
        <f t="shared" si="0"/>
        <v>10280.368420000001</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66.36</v>
      </c>
      <c r="D163" s="1">
        <f>'PR-RAS'!E167</f>
        <v>357.77</v>
      </c>
      <c r="E163" s="1">
        <v>0</v>
      </c>
      <c r="F163" s="1">
        <v>0</v>
      </c>
      <c r="G163" s="2">
        <f t="shared" si="0"/>
        <v>126.6678</v>
      </c>
      <c r="H163" s="2">
        <f t="shared" si="1"/>
        <v>0.59000000000001762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75105.22</v>
      </c>
      <c r="D165" s="1">
        <f>'PR-RAS'!E169</f>
        <v>125525.85</v>
      </c>
      <c r="E165" s="1">
        <v>0</v>
      </c>
      <c r="F165" s="1">
        <v>0</v>
      </c>
      <c r="G165" s="2">
        <f t="shared" si="0"/>
        <v>53489.734880000011</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6539.54</v>
      </c>
      <c r="D166" s="1">
        <f>'PR-RAS'!E170</f>
        <v>7379.83</v>
      </c>
      <c r="E166" s="1">
        <v>0</v>
      </c>
      <c r="F166" s="1">
        <v>0</v>
      </c>
      <c r="G166" s="2">
        <f t="shared" si="0"/>
        <v>3514.3680000000004</v>
      </c>
      <c r="H166" s="2">
        <f t="shared" si="1"/>
        <v>0.63000000000010914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23428.84</v>
      </c>
      <c r="D167" s="1">
        <f>'PR-RAS'!E171</f>
        <v>75353.08</v>
      </c>
      <c r="E167" s="1">
        <v>0</v>
      </c>
      <c r="F167" s="1">
        <v>0</v>
      </c>
      <c r="G167" s="2">
        <f t="shared" si="0"/>
        <v>28906.41</v>
      </c>
      <c r="H167" s="2">
        <f t="shared" si="1"/>
        <v>0.24000000000160071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40376.6</v>
      </c>
      <c r="D168" s="1">
        <f>'PR-RAS'!E172</f>
        <v>40629.86</v>
      </c>
      <c r="E168" s="1">
        <v>0</v>
      </c>
      <c r="F168" s="1">
        <v>0</v>
      </c>
      <c r="G168" s="2">
        <f t="shared" si="0"/>
        <v>20313.265440000003</v>
      </c>
      <c r="H168" s="2">
        <f t="shared" si="1"/>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3052.16</v>
      </c>
      <c r="D169" s="1">
        <f>'PR-RAS'!E173</f>
        <v>2037.07</v>
      </c>
      <c r="E169" s="1">
        <v>0</v>
      </c>
      <c r="F169" s="1">
        <v>0</v>
      </c>
      <c r="G169" s="2">
        <f t="shared" si="0"/>
        <v>1197.2184</v>
      </c>
      <c r="H169" s="2">
        <f t="shared" si="1"/>
        <v>0.22999999999979082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1309.94</v>
      </c>
      <c r="D170" s="1">
        <f>'PR-RAS'!E174</f>
        <v>0</v>
      </c>
      <c r="E170" s="1">
        <v>0</v>
      </c>
      <c r="F170" s="1">
        <v>0</v>
      </c>
      <c r="G170" s="2">
        <f t="shared" si="0"/>
        <v>221.37986000000004</v>
      </c>
      <c r="H170" s="2">
        <f t="shared" si="1"/>
        <v>5.999999999994543E-2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398.14</v>
      </c>
      <c r="D172" s="1">
        <f>'PR-RAS'!E176</f>
        <v>126.01</v>
      </c>
      <c r="E172" s="1">
        <v>0</v>
      </c>
      <c r="F172" s="1">
        <v>0</v>
      </c>
      <c r="G172" s="2">
        <f t="shared" si="0"/>
        <v>111.17736000000001</v>
      </c>
      <c r="H172" s="2">
        <f t="shared" si="1"/>
        <v>0.14999999999999147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43144.12</v>
      </c>
      <c r="D173" s="1">
        <f>'PR-RAS'!E177</f>
        <v>18377.489999999998</v>
      </c>
      <c r="E173" s="1">
        <v>0</v>
      </c>
      <c r="F173" s="1">
        <v>0</v>
      </c>
      <c r="G173" s="2">
        <f t="shared" si="0"/>
        <v>13742.645199999999</v>
      </c>
      <c r="H173" s="2">
        <f t="shared" si="1"/>
        <v>0.61000000000058208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4145.09</v>
      </c>
      <c r="D174" s="1">
        <f>'PR-RAS'!E178</f>
        <v>3101.46</v>
      </c>
      <c r="E174" s="1">
        <v>0</v>
      </c>
      <c r="F174" s="1">
        <v>0</v>
      </c>
      <c r="G174" s="2">
        <f t="shared" si="0"/>
        <v>1790.2057299999999</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18946.64</v>
      </c>
      <c r="D175" s="1">
        <f>'PR-RAS'!E179</f>
        <v>3517.18</v>
      </c>
      <c r="E175" s="1">
        <v>0</v>
      </c>
      <c r="F175" s="1">
        <v>0</v>
      </c>
      <c r="G175" s="2">
        <f t="shared" si="0"/>
        <v>4520.6939999999995</v>
      </c>
      <c r="H175" s="2">
        <f t="shared" si="1"/>
        <v>0.54000000000041837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1436.93</v>
      </c>
      <c r="D176" s="1">
        <f>'PR-RAS'!E180</f>
        <v>78.75</v>
      </c>
      <c r="E176" s="1">
        <v>0</v>
      </c>
      <c r="F176" s="1">
        <v>0</v>
      </c>
      <c r="G176" s="2">
        <f t="shared" si="0"/>
        <v>279.02524999999997</v>
      </c>
      <c r="H176" s="2">
        <f t="shared" si="1"/>
        <v>0.31999999999993634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4738.3500000000004</v>
      </c>
      <c r="D177" s="1">
        <f>'PR-RAS'!E181</f>
        <v>4890.21</v>
      </c>
      <c r="E177" s="1">
        <v>0</v>
      </c>
      <c r="F177" s="1">
        <v>0</v>
      </c>
      <c r="G177" s="2">
        <f t="shared" si="0"/>
        <v>2555.3035199999999</v>
      </c>
      <c r="H177" s="2">
        <f t="shared" si="1"/>
        <v>0.56000000000040018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2781.51</v>
      </c>
      <c r="D179" s="1">
        <f>'PR-RAS'!E183</f>
        <v>2399.17</v>
      </c>
      <c r="E179" s="1">
        <v>0</v>
      </c>
      <c r="F179" s="1">
        <v>0</v>
      </c>
      <c r="G179" s="2">
        <f t="shared" si="0"/>
        <v>1349.2132999999999</v>
      </c>
      <c r="H179" s="2">
        <f t="shared" si="1"/>
        <v>0.65999999999985448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601.23</v>
      </c>
      <c r="D180" s="1">
        <f>'PR-RAS'!E184</f>
        <v>929.04</v>
      </c>
      <c r="E180" s="1">
        <v>0</v>
      </c>
      <c r="F180" s="1">
        <v>0</v>
      </c>
      <c r="G180" s="2">
        <f t="shared" si="0"/>
        <v>440.21648999999996</v>
      </c>
      <c r="H180" s="2">
        <f t="shared" si="1"/>
        <v>0.26999999999998181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2170.16</v>
      </c>
      <c r="D181" s="1">
        <f>'PR-RAS'!E185</f>
        <v>3461.68</v>
      </c>
      <c r="E181" s="1">
        <v>0</v>
      </c>
      <c r="F181" s="1">
        <v>0</v>
      </c>
      <c r="G181" s="2">
        <f t="shared" si="0"/>
        <v>1636.8335999999999</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8324.2099999999991</v>
      </c>
      <c r="D182" s="1">
        <f>'PR-RAS'!E186</f>
        <v>0</v>
      </c>
      <c r="E182" s="1">
        <v>0</v>
      </c>
      <c r="F182" s="1">
        <v>0</v>
      </c>
      <c r="G182" s="2">
        <f t="shared" si="0"/>
        <v>1506.6820099999998</v>
      </c>
      <c r="H182" s="2">
        <f t="shared" si="1"/>
        <v>0.20999999999912689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9465.57</v>
      </c>
      <c r="D184" s="1">
        <f>'PR-RAS'!E188</f>
        <v>11716.380000000001</v>
      </c>
      <c r="E184" s="1">
        <v>0</v>
      </c>
      <c r="F184" s="1">
        <v>0</v>
      </c>
      <c r="G184" s="2">
        <f t="shared" si="0"/>
        <v>6020.3943900000004</v>
      </c>
      <c r="H184" s="2">
        <f t="shared" si="1"/>
        <v>0.81000000000130967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2858.5</v>
      </c>
      <c r="D187" s="1">
        <f>'PR-RAS'!E191</f>
        <v>1457.56</v>
      </c>
      <c r="E187" s="1">
        <v>0</v>
      </c>
      <c r="F187" s="1">
        <v>0</v>
      </c>
      <c r="G187" s="2">
        <f t="shared" si="0"/>
        <v>1073.8933199999999</v>
      </c>
      <c r="H187" s="2">
        <f t="shared" si="1"/>
        <v>0.94000000000005457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29.2</v>
      </c>
      <c r="D188" s="1">
        <f>'PR-RAS'!E192</f>
        <v>29.27</v>
      </c>
      <c r="E188" s="1">
        <v>0</v>
      </c>
      <c r="F188" s="1">
        <v>0</v>
      </c>
      <c r="G188" s="2">
        <f t="shared" si="0"/>
        <v>16.40738</v>
      </c>
      <c r="H188" s="2">
        <f t="shared" si="1"/>
        <v>0.46999999999999886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2963.04</v>
      </c>
      <c r="D189" s="1">
        <f>'PR-RAS'!E193</f>
        <v>3328.85</v>
      </c>
      <c r="E189" s="1">
        <v>0</v>
      </c>
      <c r="F189" s="1">
        <v>0</v>
      </c>
      <c r="G189" s="2">
        <f t="shared" si="0"/>
        <v>1808.69912</v>
      </c>
      <c r="H189" s="2">
        <f t="shared" si="1"/>
        <v>0.19000000000005457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3614.83</v>
      </c>
      <c r="D191" s="1">
        <f>'PR-RAS'!E195</f>
        <v>6900.7</v>
      </c>
      <c r="E191" s="1">
        <v>0</v>
      </c>
      <c r="F191" s="1">
        <v>0</v>
      </c>
      <c r="G191" s="2">
        <f t="shared" si="0"/>
        <v>3309.0837000000001</v>
      </c>
      <c r="H191" s="2">
        <f t="shared" si="1"/>
        <v>0.47000000000025466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788.56</v>
      </c>
      <c r="D192" s="1">
        <f>'PR-RAS'!E196</f>
        <v>138.62</v>
      </c>
      <c r="E192" s="1">
        <v>0</v>
      </c>
      <c r="F192" s="1">
        <v>0</v>
      </c>
      <c r="G192" s="2">
        <f t="shared" si="0"/>
        <v>203.56780000000001</v>
      </c>
      <c r="H192" s="2">
        <f t="shared" si="1"/>
        <v>0.82000000000005002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788.56</v>
      </c>
      <c r="D206" s="1">
        <f>'PR-RAS'!E210</f>
        <v>138.62</v>
      </c>
      <c r="E206" s="1">
        <v>0</v>
      </c>
      <c r="F206" s="1">
        <v>0</v>
      </c>
      <c r="G206" s="2">
        <f t="shared" si="0"/>
        <v>218.48899999999998</v>
      </c>
      <c r="H206" s="2">
        <f t="shared" si="1"/>
        <v>0.82000000000005002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584.12</v>
      </c>
      <c r="D207" s="1">
        <f>'PR-RAS'!E211</f>
        <v>138.62</v>
      </c>
      <c r="E207" s="1">
        <v>0</v>
      </c>
      <c r="F207" s="1">
        <v>0</v>
      </c>
      <c r="G207" s="2">
        <f t="shared" si="0"/>
        <v>177.44015999999999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204.44</v>
      </c>
      <c r="D208" s="1">
        <f>'PR-RAS'!E212</f>
        <v>0</v>
      </c>
      <c r="E208" s="1">
        <v>0</v>
      </c>
      <c r="F208" s="1">
        <v>0</v>
      </c>
      <c r="G208" s="2">
        <f t="shared" si="0"/>
        <v>42.31908</v>
      </c>
      <c r="H208" s="2">
        <f t="shared" si="1"/>
        <v>0.43999999999999773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13058.150000000001</v>
      </c>
      <c r="D220" s="1">
        <f>'PR-RAS'!E224</f>
        <v>83726.320000000007</v>
      </c>
      <c r="E220" s="1">
        <v>0</v>
      </c>
      <c r="F220" s="1">
        <v>0</v>
      </c>
      <c r="G220" s="2">
        <f t="shared" si="0"/>
        <v>39531.863010000001</v>
      </c>
      <c r="H220" s="2">
        <f t="shared" si="1"/>
        <v>0.47000000000844011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7182.51</v>
      </c>
      <c r="D221" s="1">
        <f>'PR-RAS'!E225</f>
        <v>74827.490000000005</v>
      </c>
      <c r="E221" s="1">
        <v>0</v>
      </c>
      <c r="F221" s="1">
        <v>0</v>
      </c>
      <c r="G221" s="2">
        <f t="shared" si="0"/>
        <v>34504.247800000005</v>
      </c>
      <c r="H221" s="2">
        <f t="shared" si="1"/>
        <v>0.98000000000502041</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7182.51</v>
      </c>
      <c r="D222" s="1">
        <f>'PR-RAS'!E226</f>
        <v>74827.490000000005</v>
      </c>
      <c r="E222" s="1">
        <v>0</v>
      </c>
      <c r="F222" s="1">
        <v>0</v>
      </c>
      <c r="G222" s="2">
        <f t="shared" si="0"/>
        <v>34661.085290000003</v>
      </c>
      <c r="H222" s="2">
        <f t="shared" si="1"/>
        <v>0.98000000000502041</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5875.64</v>
      </c>
      <c r="D240" s="1">
        <f>'PR-RAS'!E244</f>
        <v>8898.83</v>
      </c>
      <c r="E240" s="1">
        <v>0</v>
      </c>
      <c r="F240" s="1">
        <v>0</v>
      </c>
      <c r="G240" s="2">
        <f t="shared" si="0"/>
        <v>5657.9186999999993</v>
      </c>
      <c r="H240" s="2">
        <f t="shared" si="1"/>
        <v>0.52999999999974534</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5875.64</v>
      </c>
      <c r="D241" s="1">
        <f>'PR-RAS'!E245</f>
        <v>8898.83</v>
      </c>
      <c r="E241" s="1">
        <v>0</v>
      </c>
      <c r="F241" s="1">
        <v>0</v>
      </c>
      <c r="G241" s="2">
        <f t="shared" si="0"/>
        <v>5681.5919999999996</v>
      </c>
      <c r="H241" s="2">
        <f t="shared" si="1"/>
        <v>0.52999999999974534</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13811.57</v>
      </c>
      <c r="D248" s="1">
        <f>'PR-RAS'!E252</f>
        <v>13995.29</v>
      </c>
      <c r="E248" s="1">
        <v>0</v>
      </c>
      <c r="F248" s="1">
        <v>0</v>
      </c>
      <c r="G248" s="2">
        <f t="shared" si="0"/>
        <v>10325.13105</v>
      </c>
      <c r="H248" s="2">
        <f t="shared" si="1"/>
        <v>0.72000000000116415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13811.57</v>
      </c>
      <c r="D255" s="1">
        <f>'PR-RAS'!E259</f>
        <v>13995.29</v>
      </c>
      <c r="E255" s="1">
        <v>0</v>
      </c>
      <c r="F255" s="1">
        <v>0</v>
      </c>
      <c r="G255" s="2">
        <f t="shared" si="0"/>
        <v>10617.7461</v>
      </c>
      <c r="H255" s="2">
        <f t="shared" si="1"/>
        <v>0.72000000000116415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13811.57</v>
      </c>
      <c r="D257" s="1">
        <f>'PR-RAS'!E261</f>
        <v>13995.29</v>
      </c>
      <c r="E257" s="1">
        <v>0</v>
      </c>
      <c r="F257" s="1">
        <v>0</v>
      </c>
      <c r="G257" s="2">
        <f t="shared" si="0"/>
        <v>10701.350400000001</v>
      </c>
      <c r="H257" s="2">
        <f t="shared" si="1"/>
        <v>0.72000000000116415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752.04</v>
      </c>
      <c r="E259" s="1">
        <v>0</v>
      </c>
      <c r="F259" s="1">
        <v>0</v>
      </c>
      <c r="G259" s="2">
        <f t="shared" si="0"/>
        <v>388.05264</v>
      </c>
      <c r="H259" s="2">
        <f t="shared" si="1"/>
        <v>3.999999999996362E-2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752.04</v>
      </c>
      <c r="E260" s="1">
        <v>0</v>
      </c>
      <c r="F260" s="1">
        <v>0</v>
      </c>
      <c r="G260" s="2">
        <f t="shared" si="0"/>
        <v>389.55671999999998</v>
      </c>
      <c r="H260" s="2">
        <f t="shared" si="1"/>
        <v>3.999999999996362E-2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752.04</v>
      </c>
      <c r="E262" s="1">
        <v>0</v>
      </c>
      <c r="F262" s="1">
        <v>0</v>
      </c>
      <c r="G262" s="2">
        <f t="shared" si="0"/>
        <v>392.56488000000002</v>
      </c>
      <c r="H262" s="2">
        <f t="shared" si="1"/>
        <v>3.999999999996362E-2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1092124.01</v>
      </c>
      <c r="D285" s="1">
        <f>'PR-RAS'!E289</f>
        <v>1352198.0000000002</v>
      </c>
      <c r="E285" s="1">
        <v>0</v>
      </c>
      <c r="F285" s="1">
        <v>0</v>
      </c>
      <c r="G285" s="2">
        <f t="shared" si="8"/>
        <v>1078211.6828400001</v>
      </c>
      <c r="H285" s="2">
        <f t="shared" si="9"/>
        <v>1.0000000242143869E-2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19786.580000000075</v>
      </c>
      <c r="D286" s="1">
        <f>'PR-RAS'!E290</f>
        <v>92652.139999999898</v>
      </c>
      <c r="E286" s="1">
        <v>0</v>
      </c>
      <c r="F286" s="1">
        <v>0</v>
      </c>
      <c r="G286" s="2">
        <f t="shared" si="8"/>
        <v>58450.895099999958</v>
      </c>
      <c r="H286" s="2">
        <f t="shared" si="9"/>
        <v>0.55999999982304871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39344.9</v>
      </c>
      <c r="D288" s="1">
        <f>'PR-RAS'!E292</f>
        <v>55536.21</v>
      </c>
      <c r="E288" s="1">
        <v>0</v>
      </c>
      <c r="F288" s="1">
        <v>0</v>
      </c>
      <c r="G288" s="2">
        <f t="shared" si="8"/>
        <v>43169.770839999997</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3816.31</v>
      </c>
      <c r="D290" s="1">
        <f>'PR-RAS'!E294</f>
        <v>453.86</v>
      </c>
      <c r="E290" s="1">
        <v>0</v>
      </c>
      <c r="F290" s="1">
        <v>0</v>
      </c>
      <c r="G290" s="2">
        <f t="shared" si="8"/>
        <v>1365.2446699999998</v>
      </c>
      <c r="H290" s="2">
        <f t="shared" si="9"/>
        <v>0.44999999999993179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1787.78</v>
      </c>
      <c r="D291" s="1">
        <f>'PR-RAS'!E295</f>
        <v>199.08</v>
      </c>
      <c r="E291" s="1">
        <v>0</v>
      </c>
      <c r="F291" s="1">
        <v>0</v>
      </c>
      <c r="G291" s="2">
        <f t="shared" si="8"/>
        <v>633.92259999999999</v>
      </c>
      <c r="H291" s="2">
        <f t="shared" si="9"/>
        <v>0.30000000000003979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63056.99</v>
      </c>
      <c r="D345" s="1">
        <f>'PR-RAS'!E350</f>
        <v>11293.58</v>
      </c>
      <c r="E345" s="1">
        <v>0</v>
      </c>
      <c r="F345" s="1">
        <v>0</v>
      </c>
      <c r="G345" s="2">
        <f t="shared" si="8"/>
        <v>29461.587599999995</v>
      </c>
      <c r="H345" s="2">
        <f t="shared" si="9"/>
        <v>0.43000000000211003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63056.99</v>
      </c>
      <c r="D358" s="1">
        <f>'PR-RAS'!E363</f>
        <v>11293.58</v>
      </c>
      <c r="E358" s="1">
        <v>0</v>
      </c>
      <c r="F358" s="1">
        <v>0</v>
      </c>
      <c r="G358" s="2">
        <f t="shared" si="8"/>
        <v>30574.961549999996</v>
      </c>
      <c r="H358" s="2">
        <f t="shared" si="9"/>
        <v>0.43000000000211003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59495.57</v>
      </c>
      <c r="D364" s="1">
        <f>'PR-RAS'!E369</f>
        <v>7410.6500000000005</v>
      </c>
      <c r="E364" s="1">
        <v>0</v>
      </c>
      <c r="F364" s="1">
        <v>0</v>
      </c>
      <c r="G364" s="2">
        <f t="shared" si="8"/>
        <v>26977.023809999999</v>
      </c>
      <c r="H364" s="2">
        <f t="shared" si="9"/>
        <v>0.77999999999974534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45776.02</v>
      </c>
      <c r="D365" s="1">
        <f>'PR-RAS'!E370</f>
        <v>5408.51</v>
      </c>
      <c r="E365" s="1">
        <v>0</v>
      </c>
      <c r="F365" s="1">
        <v>0</v>
      </c>
      <c r="G365" s="2">
        <f t="shared" si="8"/>
        <v>20599.866559999999</v>
      </c>
      <c r="H365" s="2">
        <f t="shared" si="9"/>
        <v>0.5099999999965803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3766.44</v>
      </c>
      <c r="D367" s="1">
        <f>'PR-RAS'!E372</f>
        <v>0</v>
      </c>
      <c r="E367" s="1">
        <v>0</v>
      </c>
      <c r="F367" s="1">
        <v>0</v>
      </c>
      <c r="G367" s="2">
        <f t="shared" si="8"/>
        <v>1378.51704</v>
      </c>
      <c r="H367" s="2">
        <f t="shared" si="9"/>
        <v>0.44000000000005457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1109.1400000000001</v>
      </c>
      <c r="E369" s="1">
        <v>0</v>
      </c>
      <c r="F369" s="1">
        <v>0</v>
      </c>
      <c r="G369" s="2">
        <f t="shared" si="8"/>
        <v>816.32704000000001</v>
      </c>
      <c r="H369" s="2">
        <f t="shared" si="9"/>
        <v>0.14000000000010004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5326.17</v>
      </c>
      <c r="D370" s="1">
        <f>'PR-RAS'!E375</f>
        <v>893</v>
      </c>
      <c r="E370" s="1">
        <v>0</v>
      </c>
      <c r="F370" s="1">
        <v>0</v>
      </c>
      <c r="G370" s="2">
        <f t="shared" si="8"/>
        <v>2624.3907300000001</v>
      </c>
      <c r="H370" s="2">
        <f t="shared" si="9"/>
        <v>0.17000000000007276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4626.9399999999996</v>
      </c>
      <c r="D371" s="1">
        <f>'PR-RAS'!E376</f>
        <v>0</v>
      </c>
      <c r="E371" s="1">
        <v>0</v>
      </c>
      <c r="F371" s="1">
        <v>0</v>
      </c>
      <c r="G371" s="2">
        <f t="shared" si="8"/>
        <v>1711.9677999999999</v>
      </c>
      <c r="H371" s="2">
        <f t="shared" si="9"/>
        <v>6.0000000000400178E-2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3561.42</v>
      </c>
      <c r="D378" s="1">
        <f>'PR-RAS'!E383</f>
        <v>3882.93</v>
      </c>
      <c r="E378" s="1">
        <v>0</v>
      </c>
      <c r="F378" s="1">
        <v>0</v>
      </c>
      <c r="G378" s="2">
        <f t="shared" si="8"/>
        <v>4270.3845599999995</v>
      </c>
      <c r="H378" s="2">
        <f t="shared" si="9"/>
        <v>0.49000000000023647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3561.42</v>
      </c>
      <c r="D379" s="1">
        <f>'PR-RAS'!E384</f>
        <v>3882.93</v>
      </c>
      <c r="E379" s="1">
        <v>0</v>
      </c>
      <c r="F379" s="1">
        <v>0</v>
      </c>
      <c r="G379" s="2">
        <f t="shared" si="8"/>
        <v>4281.7118399999999</v>
      </c>
      <c r="H379" s="2">
        <f t="shared" si="9"/>
        <v>0.49000000000023647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63056.99</v>
      </c>
      <c r="D403" s="1">
        <f>'PR-RAS'!E408</f>
        <v>11293.58</v>
      </c>
      <c r="E403" s="1">
        <v>0</v>
      </c>
      <c r="F403" s="1">
        <v>0</v>
      </c>
      <c r="G403" s="2">
        <f t="shared" si="8"/>
        <v>34428.948299999996</v>
      </c>
      <c r="H403" s="2">
        <f t="shared" si="9"/>
        <v>0.43000000000211003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59495.56</v>
      </c>
      <c r="E405" s="1">
        <v>0</v>
      </c>
      <c r="F405" s="1">
        <v>0</v>
      </c>
      <c r="G405" s="2">
        <f t="shared" si="8"/>
        <v>48072.412479999999</v>
      </c>
      <c r="H405" s="2">
        <f t="shared" si="9"/>
        <v>0.44000000000232831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1111910.5900000001</v>
      </c>
      <c r="D407" s="1">
        <f>'PR-RAS'!E412</f>
        <v>1444850.1400000001</v>
      </c>
      <c r="E407" s="1">
        <v>0</v>
      </c>
      <c r="F407" s="1">
        <v>0</v>
      </c>
      <c r="G407" s="2">
        <f t="shared" si="8"/>
        <v>1624654.0132200001</v>
      </c>
      <c r="H407" s="2">
        <f t="shared" si="9"/>
        <v>0.55000000004656613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1155181</v>
      </c>
      <c r="D408" s="1">
        <f>'PR-RAS'!E413</f>
        <v>1363491.5800000003</v>
      </c>
      <c r="E408" s="1">
        <v>0</v>
      </c>
      <c r="F408" s="1">
        <v>0</v>
      </c>
      <c r="G408" s="2">
        <f t="shared" si="8"/>
        <v>1580040.8131200001</v>
      </c>
      <c r="H408" s="2">
        <f t="shared" si="9"/>
        <v>0.41999999969266355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81358.559999999823</v>
      </c>
      <c r="E409" s="1">
        <v>0</v>
      </c>
      <c r="F409" s="1">
        <v>0</v>
      </c>
      <c r="G409" s="2">
        <f t="shared" si="8"/>
        <v>66388.584959999847</v>
      </c>
      <c r="H409" s="2">
        <f t="shared" si="9"/>
        <v>0.44000000017695129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43270.409999999916</v>
      </c>
      <c r="D410" s="1">
        <f>'PR-RAS'!E415</f>
        <v>0</v>
      </c>
      <c r="E410" s="1">
        <v>0</v>
      </c>
      <c r="F410" s="1">
        <v>0</v>
      </c>
      <c r="G410" s="2">
        <f t="shared" si="8"/>
        <v>17697.597689999966</v>
      </c>
      <c r="H410" s="2">
        <f t="shared" si="9"/>
        <v>0.40999999991618097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39344.9</v>
      </c>
      <c r="D411" s="1">
        <f>'PR-RAS'!E416</f>
        <v>0</v>
      </c>
      <c r="E411" s="1">
        <v>0</v>
      </c>
      <c r="F411" s="1">
        <v>0</v>
      </c>
      <c r="G411" s="2">
        <f t="shared" si="8"/>
        <v>16131.409</v>
      </c>
      <c r="H411" s="2">
        <f t="shared" si="9"/>
        <v>9.9999999998544808E-2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3959.3499999999985</v>
      </c>
      <c r="E412" s="1">
        <v>0</v>
      </c>
      <c r="F412" s="1">
        <v>0</v>
      </c>
      <c r="G412" s="2">
        <f t="shared" si="8"/>
        <v>3254.5856999999987</v>
      </c>
      <c r="H412" s="2">
        <f t="shared" si="9"/>
        <v>0.34999999999854481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3816.31</v>
      </c>
      <c r="D413" s="1">
        <f>'PR-RAS'!E418</f>
        <v>453.86</v>
      </c>
      <c r="E413" s="1">
        <v>0</v>
      </c>
      <c r="F413" s="1">
        <v>0</v>
      </c>
      <c r="G413" s="2">
        <f t="shared" si="8"/>
        <v>1946.3003599999997</v>
      </c>
      <c r="H413" s="2">
        <f t="shared" si="9"/>
        <v>0.44999999999993179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1111910.5900000001</v>
      </c>
      <c r="D633" s="1">
        <f>'PR-RAS'!E639</f>
        <v>1444850.1400000001</v>
      </c>
      <c r="E633" s="1">
        <v>0</v>
      </c>
      <c r="F633" s="1">
        <v>0</v>
      </c>
      <c r="G633" s="2">
        <f t="shared" si="10"/>
        <v>2529018.06984</v>
      </c>
      <c r="H633" s="2">
        <f t="shared" si="11"/>
        <v>0.55000000004656613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1155181</v>
      </c>
      <c r="D634" s="1">
        <f>'PR-RAS'!E640</f>
        <v>1363491.5800000003</v>
      </c>
      <c r="E634" s="1">
        <v>0</v>
      </c>
      <c r="F634" s="1">
        <v>0</v>
      </c>
      <c r="G634" s="2">
        <f t="shared" si="10"/>
        <v>2457409.9132800004</v>
      </c>
      <c r="H634" s="2">
        <f t="shared" si="11"/>
        <v>0.41999999969266355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81358.559999999823</v>
      </c>
      <c r="E635" s="1">
        <v>0</v>
      </c>
      <c r="F635" s="1">
        <v>0</v>
      </c>
      <c r="G635" s="2">
        <f t="shared" si="10"/>
        <v>103162.65407999977</v>
      </c>
      <c r="H635" s="2">
        <f t="shared" si="11"/>
        <v>0.44000000017695129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43270.409999999916</v>
      </c>
      <c r="D636" s="1">
        <f>'PR-RAS'!E642</f>
        <v>0</v>
      </c>
      <c r="E636" s="1">
        <v>0</v>
      </c>
      <c r="F636" s="1">
        <v>0</v>
      </c>
      <c r="G636" s="2">
        <f t="shared" si="10"/>
        <v>27476.710349999947</v>
      </c>
      <c r="H636" s="2">
        <f t="shared" si="11"/>
        <v>0.40999999991618097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39344.9</v>
      </c>
      <c r="D637" s="1">
        <f>'PR-RAS'!E643</f>
        <v>0</v>
      </c>
      <c r="E637" s="1">
        <v>0</v>
      </c>
      <c r="F637" s="1">
        <v>0</v>
      </c>
      <c r="G637" s="2">
        <f t="shared" si="10"/>
        <v>25023.356400000001</v>
      </c>
      <c r="H637" s="2">
        <f t="shared" si="11"/>
        <v>9.9999999998544808E-2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3959.3499999999985</v>
      </c>
      <c r="E638" s="1">
        <v>0</v>
      </c>
      <c r="F638" s="1">
        <v>0</v>
      </c>
      <c r="G638" s="2">
        <f t="shared" si="10"/>
        <v>5044.2118999999984</v>
      </c>
      <c r="H638" s="2">
        <f t="shared" si="11"/>
        <v>0.34999999999854481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77399.209999999817</v>
      </c>
      <c r="E639" s="1">
        <v>0</v>
      </c>
      <c r="F639" s="1">
        <v>0</v>
      </c>
      <c r="G639" s="2">
        <f t="shared" si="10"/>
        <v>98761.391959999775</v>
      </c>
      <c r="H639" s="2">
        <f t="shared" si="11"/>
        <v>0.20999999981722794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3925.5099999999147</v>
      </c>
      <c r="D640" s="1">
        <f>'PR-RAS'!E646</f>
        <v>0</v>
      </c>
      <c r="E640" s="1">
        <v>0</v>
      </c>
      <c r="F640" s="1">
        <v>0</v>
      </c>
      <c r="G640" s="2">
        <f t="shared" si="10"/>
        <v>2508.4008899999458</v>
      </c>
      <c r="H640" s="2">
        <f t="shared" si="11"/>
        <v>0.49000000008527422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80773.179999999993</v>
      </c>
      <c r="D641" s="1">
        <f>'PR-RAS'!E647</f>
        <v>98722.76</v>
      </c>
      <c r="E641" s="1">
        <v>0</v>
      </c>
      <c r="F641" s="1">
        <v>0</v>
      </c>
      <c r="G641" s="2">
        <f t="shared" si="10"/>
        <v>178059.96799999996</v>
      </c>
      <c r="H641" s="2">
        <f t="shared" si="11"/>
        <v>0.41999999999825377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48206.89</v>
      </c>
      <c r="D642" s="1">
        <f>'PR-RAS'!E649</f>
        <v>3462.96</v>
      </c>
      <c r="E642" s="1">
        <v>0</v>
      </c>
      <c r="F642" s="1">
        <v>0</v>
      </c>
      <c r="G642" s="2">
        <f t="shared" si="10"/>
        <v>35340.13121</v>
      </c>
      <c r="H642" s="2">
        <f t="shared" si="11"/>
        <v>0.1500000000005457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243179.02</v>
      </c>
      <c r="D643" s="1">
        <f>'PR-RAS'!E650</f>
        <v>208018.08</v>
      </c>
      <c r="E643" s="1">
        <v>0</v>
      </c>
      <c r="F643" s="1">
        <v>0</v>
      </c>
      <c r="G643" s="2">
        <f t="shared" si="10"/>
        <v>423216.14555999998</v>
      </c>
      <c r="H643" s="2">
        <f t="shared" si="11"/>
        <v>9.9999999976716936E-2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287922.94</v>
      </c>
      <c r="D644" s="1">
        <f>'PR-RAS'!E651</f>
        <v>211481.04</v>
      </c>
      <c r="E644" s="1">
        <v>0</v>
      </c>
      <c r="F644" s="1">
        <v>0</v>
      </c>
      <c r="G644" s="2">
        <f t="shared" si="10"/>
        <v>457099.06786000001</v>
      </c>
      <c r="H644" s="2">
        <f t="shared" si="11"/>
        <v>0.10000000000582077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3462.9699999999721</v>
      </c>
      <c r="D645" s="1">
        <f>'PR-RAS'!E652</f>
        <v>0</v>
      </c>
      <c r="E645" s="1">
        <v>0</v>
      </c>
      <c r="F645" s="1">
        <v>0</v>
      </c>
      <c r="G645" s="2">
        <f t="shared" si="10"/>
        <v>2230.152679999982</v>
      </c>
      <c r="H645" s="2">
        <f t="shared" si="11"/>
        <v>3.0000000027939677E-2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52</v>
      </c>
      <c r="E647" s="1">
        <v>0</v>
      </c>
      <c r="F647" s="1">
        <v>0</v>
      </c>
      <c r="G647" s="2">
        <f t="shared" si="10"/>
        <v>100.776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46</v>
      </c>
      <c r="E649" s="1">
        <v>0</v>
      </c>
      <c r="F649" s="1">
        <v>0</v>
      </c>
      <c r="G649" s="2">
        <f t="shared" si="10"/>
        <v>88.775999999999996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21229.439999999999</v>
      </c>
      <c r="E662" s="1">
        <v>0</v>
      </c>
      <c r="F662" s="1">
        <v>0</v>
      </c>
      <c r="G662" s="2">
        <f t="shared" si="10"/>
        <v>28065.319680000001</v>
      </c>
      <c r="H662" s="2">
        <f t="shared" si="11"/>
        <v>0.43999999999869033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936444.24</v>
      </c>
      <c r="D668" s="1">
        <f>'PR-RAS'!E675</f>
        <v>1151329.8899999999</v>
      </c>
      <c r="E668" s="1">
        <v>0</v>
      </c>
      <c r="F668" s="1">
        <v>0</v>
      </c>
      <c r="G668" s="2">
        <f t="shared" si="10"/>
        <v>2160482.3813399998</v>
      </c>
      <c r="H668" s="2">
        <f t="shared" si="11"/>
        <v>0.35000000009313226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1077.79</v>
      </c>
      <c r="D669" s="1">
        <f>'PR-RAS'!E676</f>
        <v>1327.23</v>
      </c>
      <c r="E669" s="1">
        <v>0</v>
      </c>
      <c r="F669" s="1">
        <v>0</v>
      </c>
      <c r="G669" s="2">
        <f t="shared" si="10"/>
        <v>2493.143</v>
      </c>
      <c r="H669" s="2">
        <f t="shared" si="11"/>
        <v>0.44000000000005457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3434.02</v>
      </c>
      <c r="D670" s="1">
        <f>'PR-RAS'!E677</f>
        <v>14392.18</v>
      </c>
      <c r="E670" s="1">
        <v>0</v>
      </c>
      <c r="F670" s="1">
        <v>0</v>
      </c>
      <c r="G670" s="2">
        <f t="shared" si="10"/>
        <v>21554.096220000003</v>
      </c>
      <c r="H670" s="2">
        <f t="shared" si="11"/>
        <v>0.20000000000027285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8505.75</v>
      </c>
      <c r="E687" s="1">
        <v>0</v>
      </c>
      <c r="F687" s="1">
        <v>0</v>
      </c>
      <c r="G687" s="2">
        <f t="shared" si="10"/>
        <v>11669.889000000001</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18817.28</v>
      </c>
      <c r="D688" s="1">
        <f>'PR-RAS'!E695</f>
        <v>12073.28</v>
      </c>
      <c r="E688" s="1">
        <v>0</v>
      </c>
      <c r="F688" s="1">
        <v>0</v>
      </c>
      <c r="G688" s="2">
        <f t="shared" si="10"/>
        <v>29516.158080000001</v>
      </c>
      <c r="H688" s="2">
        <f t="shared" si="11"/>
        <v>0.55999999999949068</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23807.29</v>
      </c>
      <c r="D703" s="1">
        <f>'PR-RAS'!E710</f>
        <v>10974.7</v>
      </c>
      <c r="E703" s="1">
        <v>0</v>
      </c>
      <c r="F703" s="1">
        <v>0</v>
      </c>
      <c r="G703" s="2">
        <f t="shared" si="10"/>
        <v>32121.196380000001</v>
      </c>
      <c r="H703" s="2">
        <f t="shared" si="11"/>
        <v>0.59000000000014552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2043.76</v>
      </c>
      <c r="D709" s="1">
        <f>'PR-RAS'!E716</f>
        <v>0</v>
      </c>
      <c r="E709" s="1">
        <v>0</v>
      </c>
      <c r="F709" s="1">
        <v>0</v>
      </c>
      <c r="G709" s="2">
        <f t="shared" si="10"/>
        <v>1446.98208</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1450.99</v>
      </c>
      <c r="D710" s="1">
        <f>'PR-RAS'!E717</f>
        <v>2005.75</v>
      </c>
      <c r="E710" s="1">
        <v>0</v>
      </c>
      <c r="F710" s="1">
        <v>0</v>
      </c>
      <c r="G710" s="2">
        <f t="shared" si="10"/>
        <v>3872.9054099999998</v>
      </c>
      <c r="H710" s="2">
        <f t="shared" si="11"/>
        <v>0.25999999999999091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18443.78</v>
      </c>
      <c r="D711" s="1">
        <f>'PR-RAS'!E718</f>
        <v>22704.720000000001</v>
      </c>
      <c r="E711" s="1">
        <v>0</v>
      </c>
      <c r="F711" s="1">
        <v>0</v>
      </c>
      <c r="G711" s="2">
        <f t="shared" si="10"/>
        <v>45335.786199999995</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1361.74</v>
      </c>
      <c r="D713" s="1">
        <f>'PR-RAS'!E720</f>
        <v>1437</v>
      </c>
      <c r="E713" s="1">
        <v>0</v>
      </c>
      <c r="F713" s="1">
        <v>0</v>
      </c>
      <c r="G713" s="2">
        <f t="shared" si="10"/>
        <v>3015.8468799999996</v>
      </c>
      <c r="H713" s="2">
        <f t="shared" si="11"/>
        <v>0.25999999999999091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663.6</v>
      </c>
      <c r="E715" s="1">
        <v>0</v>
      </c>
      <c r="F715" s="1">
        <v>0</v>
      </c>
      <c r="G715" s="2">
        <f t="shared" si="10"/>
        <v>947.62080000000003</v>
      </c>
      <c r="H715" s="2">
        <f t="shared" si="11"/>
        <v>0.39999999999997726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5875.64</v>
      </c>
      <c r="D785" s="1">
        <f>'PR-RAS'!E792</f>
        <v>8898.83</v>
      </c>
      <c r="E785" s="1">
        <v>0</v>
      </c>
      <c r="F785" s="1">
        <v>0</v>
      </c>
      <c r="G785" s="2">
        <f t="shared" si="10"/>
        <v>18559.867200000001</v>
      </c>
      <c r="H785" s="2">
        <f t="shared" si="11"/>
        <v>0.52999999999974534</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13811.57</v>
      </c>
      <c r="D821" s="1">
        <f>'PR-RAS'!E828</f>
        <v>13995.29</v>
      </c>
      <c r="E821" s="1">
        <v>0</v>
      </c>
      <c r="F821" s="1">
        <v>0</v>
      </c>
      <c r="G821" s="2">
        <f t="shared" si="18"/>
        <v>34277.762999999999</v>
      </c>
      <c r="H821" s="2">
        <f t="shared" si="19"/>
        <v>0.72000000000116415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1102257.9500000002</v>
      </c>
      <c r="D984" s="6">
        <f>BILANCA!E6</f>
        <v>1154310.0200000003</v>
      </c>
      <c r="E984" s="6">
        <v>0</v>
      </c>
      <c r="F984" s="6">
        <v>0</v>
      </c>
      <c r="G984" s="7">
        <f t="shared" ref="G984:G1241" si="22">B984/1000*C984+B984/500*D984</f>
        <v>3410.8779900000009</v>
      </c>
      <c r="H984" s="7">
        <f t="shared" si="19"/>
        <v>7.000000006519258E-2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1003207.9200000002</v>
      </c>
      <c r="D985" s="1">
        <f>BILANCA!E7</f>
        <v>965469.93000000028</v>
      </c>
      <c r="E985" s="1">
        <v>0</v>
      </c>
      <c r="F985" s="1">
        <v>0</v>
      </c>
      <c r="G985" s="2">
        <f t="shared" si="22"/>
        <v>5868.2955600000014</v>
      </c>
      <c r="H985" s="2">
        <f t="shared" si="19"/>
        <v>0.14999999955762178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1525.9</v>
      </c>
      <c r="D986" s="1">
        <f>BILANCA!E8</f>
        <v>1525.9</v>
      </c>
      <c r="E986" s="1">
        <v>0</v>
      </c>
      <c r="F986" s="1">
        <v>0</v>
      </c>
      <c r="G986" s="2">
        <f t="shared" si="22"/>
        <v>13.7331</v>
      </c>
      <c r="H986" s="2">
        <f t="shared" si="19"/>
        <v>0.1999999999998181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1525.9</v>
      </c>
      <c r="D987" s="1">
        <f>BILANCA!E9</f>
        <v>1525.9</v>
      </c>
      <c r="E987" s="1">
        <v>0</v>
      </c>
      <c r="F987" s="1">
        <v>0</v>
      </c>
      <c r="G987" s="2">
        <f t="shared" si="22"/>
        <v>18.3108</v>
      </c>
      <c r="H987" s="2">
        <f t="shared" si="19"/>
        <v>0.1999999999998181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1001682.0200000001</v>
      </c>
      <c r="D990" s="1">
        <f>BILANCA!E12</f>
        <v>963944.03000000026</v>
      </c>
      <c r="E990" s="1">
        <v>0</v>
      </c>
      <c r="F990" s="1">
        <v>0</v>
      </c>
      <c r="G990" s="2">
        <f t="shared" si="22"/>
        <v>20506.990560000006</v>
      </c>
      <c r="H990" s="2">
        <f t="shared" si="19"/>
        <v>5.0000000395812094E-2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829834.58000000007</v>
      </c>
      <c r="D991" s="1">
        <f>BILANCA!E13</f>
        <v>815269.62000000011</v>
      </c>
      <c r="E991" s="1">
        <v>0</v>
      </c>
      <c r="F991" s="1">
        <v>0</v>
      </c>
      <c r="G991" s="2">
        <f t="shared" si="22"/>
        <v>19682.990560000002</v>
      </c>
      <c r="H991" s="2">
        <f t="shared" si="19"/>
        <v>0.79999999981373549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1165197.04</v>
      </c>
      <c r="D993" s="1">
        <f>BILANCA!E15</f>
        <v>1165197.04</v>
      </c>
      <c r="E993" s="1">
        <v>0</v>
      </c>
      <c r="F993" s="1">
        <v>0</v>
      </c>
      <c r="G993" s="2">
        <f t="shared" si="22"/>
        <v>34955.911200000002</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335362.46000000002</v>
      </c>
      <c r="D996" s="1">
        <f>BILANCA!E18</f>
        <v>349927.42</v>
      </c>
      <c r="E996" s="1">
        <v>0</v>
      </c>
      <c r="F996" s="1">
        <v>0</v>
      </c>
      <c r="G996" s="2">
        <f t="shared" si="22"/>
        <v>13457.8249</v>
      </c>
      <c r="H996" s="2">
        <f t="shared" si="19"/>
        <v>0.88000000000465661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96431.32</v>
      </c>
      <c r="D997" s="1">
        <f>BILANCA!E19</f>
        <v>91197.120000000054</v>
      </c>
      <c r="E997" s="1">
        <v>0</v>
      </c>
      <c r="F997" s="1">
        <v>0</v>
      </c>
      <c r="G997" s="2">
        <f t="shared" si="22"/>
        <v>3903.5578400000018</v>
      </c>
      <c r="H997" s="2">
        <f t="shared" si="19"/>
        <v>0.44000000006053597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160911.71</v>
      </c>
      <c r="D998" s="1">
        <f>BILANCA!E20</f>
        <v>214010.85</v>
      </c>
      <c r="E998" s="1">
        <v>0</v>
      </c>
      <c r="F998" s="1">
        <v>0</v>
      </c>
      <c r="G998" s="2">
        <f t="shared" si="22"/>
        <v>8834.0011500000001</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7113.68</v>
      </c>
      <c r="D999" s="1">
        <f>BILANCA!E21</f>
        <v>7113.68</v>
      </c>
      <c r="E999" s="1">
        <v>0</v>
      </c>
      <c r="F999" s="1">
        <v>0</v>
      </c>
      <c r="G999" s="2">
        <f t="shared" si="22"/>
        <v>341.45663999999999</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16372.81</v>
      </c>
      <c r="D1000" s="1">
        <f>BILANCA!E22</f>
        <v>16372.81</v>
      </c>
      <c r="E1000" s="1">
        <v>0</v>
      </c>
      <c r="F1000" s="1">
        <v>0</v>
      </c>
      <c r="G1000" s="2">
        <f t="shared" si="22"/>
        <v>835.01331000000005</v>
      </c>
      <c r="H1000" s="2">
        <f t="shared" si="19"/>
        <v>0.38000000000101863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59028.46</v>
      </c>
      <c r="D1002" s="1">
        <f>BILANCA!E24</f>
        <v>60137.599999999999</v>
      </c>
      <c r="E1002" s="1">
        <v>0</v>
      </c>
      <c r="F1002" s="1">
        <v>0</v>
      </c>
      <c r="G1002" s="2">
        <f t="shared" si="22"/>
        <v>3406.7695399999998</v>
      </c>
      <c r="H1002" s="2">
        <f t="shared" si="19"/>
        <v>0.86000000000058208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15216.14</v>
      </c>
      <c r="D1003" s="1">
        <f>BILANCA!E25</f>
        <v>16109.14</v>
      </c>
      <c r="E1003" s="1">
        <v>0</v>
      </c>
      <c r="F1003" s="1">
        <v>0</v>
      </c>
      <c r="G1003" s="2">
        <f t="shared" si="22"/>
        <v>948.6884</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37207.589999999997</v>
      </c>
      <c r="D1004" s="1">
        <f>BILANCA!E26</f>
        <v>40682.589999999997</v>
      </c>
      <c r="E1004" s="1">
        <v>0</v>
      </c>
      <c r="F1004" s="1">
        <v>0</v>
      </c>
      <c r="G1004" s="2">
        <f t="shared" si="22"/>
        <v>2490.02817</v>
      </c>
      <c r="H1004" s="2">
        <f t="shared" si="19"/>
        <v>0.82000000000698492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199419.07</v>
      </c>
      <c r="D1006" s="1">
        <f>BILANCA!E28</f>
        <v>263229.55</v>
      </c>
      <c r="E1006" s="1">
        <v>0</v>
      </c>
      <c r="F1006" s="1">
        <v>0</v>
      </c>
      <c r="G1006" s="2">
        <f t="shared" si="22"/>
        <v>16695.197909999999</v>
      </c>
      <c r="H1006" s="2">
        <f t="shared" si="19"/>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132.72</v>
      </c>
      <c r="D1008" s="1">
        <f>BILANCA!E30</f>
        <v>132.72</v>
      </c>
      <c r="E1008" s="1">
        <v>0</v>
      </c>
      <c r="F1008" s="1">
        <v>0</v>
      </c>
      <c r="G1008" s="2">
        <f t="shared" si="22"/>
        <v>9.9540000000000006</v>
      </c>
      <c r="H1008" s="2">
        <f t="shared" si="19"/>
        <v>0.56000000000000227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132.72</v>
      </c>
      <c r="D1012" s="1">
        <f>BILANCA!E34</f>
        <v>132.72</v>
      </c>
      <c r="E1012" s="1">
        <v>0</v>
      </c>
      <c r="F1012" s="1">
        <v>0</v>
      </c>
      <c r="G1012" s="2">
        <f t="shared" si="22"/>
        <v>11.54664</v>
      </c>
      <c r="H1012" s="2">
        <f t="shared" si="19"/>
        <v>0.56000000000000227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75416.12</v>
      </c>
      <c r="D1013" s="1">
        <f>BILANCA!E35</f>
        <v>57477.29</v>
      </c>
      <c r="E1013" s="1">
        <v>0</v>
      </c>
      <c r="F1013" s="1">
        <v>0</v>
      </c>
      <c r="G1013" s="2">
        <f t="shared" si="22"/>
        <v>5711.1209999999992</v>
      </c>
      <c r="H1013" s="2">
        <f t="shared" si="19"/>
        <v>0.4099999999962165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115034.97</v>
      </c>
      <c r="D1014" s="1">
        <f>BILANCA!E36</f>
        <v>118809.5</v>
      </c>
      <c r="E1014" s="1">
        <v>0</v>
      </c>
      <c r="F1014" s="1">
        <v>0</v>
      </c>
      <c r="G1014" s="2">
        <f t="shared" si="22"/>
        <v>10932.273069999999</v>
      </c>
      <c r="H1014" s="2">
        <f t="shared" si="19"/>
        <v>0.52999999999883585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39618.85</v>
      </c>
      <c r="D1018" s="1">
        <f>BILANCA!E40</f>
        <v>61332.21</v>
      </c>
      <c r="E1018" s="1">
        <v>0</v>
      </c>
      <c r="F1018" s="1">
        <v>0</v>
      </c>
      <c r="G1018" s="2">
        <f t="shared" si="22"/>
        <v>5679.9144500000002</v>
      </c>
      <c r="H1018" s="2">
        <f t="shared" si="19"/>
        <v>0.36000000000058208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19073.87</v>
      </c>
      <c r="D1032" s="1">
        <f>BILANCA!E54</f>
        <v>19073.87</v>
      </c>
      <c r="E1032" s="1">
        <v>0</v>
      </c>
      <c r="F1032" s="1">
        <v>0</v>
      </c>
      <c r="G1032" s="2">
        <f t="shared" si="22"/>
        <v>2803.85889</v>
      </c>
      <c r="H1032" s="2">
        <f t="shared" si="19"/>
        <v>0.26000000000203727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19073.87</v>
      </c>
      <c r="D1033" s="1">
        <f>BILANCA!E55</f>
        <v>19073.87</v>
      </c>
      <c r="E1033" s="1">
        <v>0</v>
      </c>
      <c r="F1033" s="1">
        <v>0</v>
      </c>
      <c r="G1033" s="2">
        <f t="shared" si="22"/>
        <v>2861.0805</v>
      </c>
      <c r="H1033" s="2">
        <f t="shared" si="19"/>
        <v>0.26000000000203727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99050.03</v>
      </c>
      <c r="D1046" s="1">
        <f>BILANCA!E68</f>
        <v>188840.09</v>
      </c>
      <c r="E1046" s="1">
        <v>0</v>
      </c>
      <c r="F1046" s="1">
        <v>0</v>
      </c>
      <c r="G1046" s="2">
        <f t="shared" si="22"/>
        <v>30034.003230000002</v>
      </c>
      <c r="H1046" s="2">
        <f t="shared" si="19"/>
        <v>0.11999999999534339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3462.97</v>
      </c>
      <c r="D1047" s="1">
        <f>BILANCA!E69</f>
        <v>0</v>
      </c>
      <c r="E1047" s="1">
        <v>0</v>
      </c>
      <c r="F1047" s="1">
        <v>0</v>
      </c>
      <c r="G1047" s="2">
        <f t="shared" si="22"/>
        <v>221.63007999999999</v>
      </c>
      <c r="H1047" s="2">
        <f t="shared" si="19"/>
        <v>3.0000000000200089E-2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3462.97</v>
      </c>
      <c r="D1048" s="1">
        <f>BILANCA!E70</f>
        <v>0</v>
      </c>
      <c r="E1048" s="1">
        <v>0</v>
      </c>
      <c r="F1048" s="1">
        <v>0</v>
      </c>
      <c r="G1048" s="2">
        <f t="shared" si="22"/>
        <v>225.09305000000001</v>
      </c>
      <c r="H1048" s="2">
        <f t="shared" si="19"/>
        <v>3.0000000000200089E-2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3462.97</v>
      </c>
      <c r="D1050" s="1">
        <f>BILANCA!E72</f>
        <v>0</v>
      </c>
      <c r="E1050" s="1">
        <v>0</v>
      </c>
      <c r="F1050" s="1">
        <v>0</v>
      </c>
      <c r="G1050" s="2">
        <f t="shared" si="22"/>
        <v>232.01899</v>
      </c>
      <c r="H1050" s="2">
        <f t="shared" si="19"/>
        <v>3.0000000000200089E-2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4209.1099999999997</v>
      </c>
      <c r="D1056" s="1">
        <f>BILANCA!E78</f>
        <v>3035.96</v>
      </c>
      <c r="E1056" s="1">
        <v>0</v>
      </c>
      <c r="F1056" s="1">
        <v>0</v>
      </c>
      <c r="G1056" s="2">
        <f t="shared" si="22"/>
        <v>750.51518999999996</v>
      </c>
      <c r="H1056" s="2">
        <f t="shared" si="19"/>
        <v>0.1499999999996362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4209.1099999999997</v>
      </c>
      <c r="D1064" s="1">
        <f>BILANCA!E86</f>
        <v>3035.96</v>
      </c>
      <c r="E1064" s="1">
        <v>0</v>
      </c>
      <c r="F1064" s="1">
        <v>0</v>
      </c>
      <c r="G1064" s="2">
        <f t="shared" si="22"/>
        <v>832.76342999999997</v>
      </c>
      <c r="H1064" s="2">
        <f t="shared" si="19"/>
        <v>0.1499999999996362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10604.77</v>
      </c>
      <c r="D1124" s="1">
        <f>BILANCA!E146</f>
        <v>87081.37</v>
      </c>
      <c r="E1124" s="1">
        <v>0</v>
      </c>
      <c r="F1124" s="1">
        <v>0</v>
      </c>
      <c r="G1124" s="2">
        <f t="shared" si="22"/>
        <v>26052.218909999996</v>
      </c>
      <c r="H1124" s="2">
        <f t="shared" si="23"/>
        <v>0.59999999999490683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2028.29</v>
      </c>
      <c r="D1137" s="1">
        <f>BILANCA!E159</f>
        <v>254.78</v>
      </c>
      <c r="E1137" s="1">
        <v>0</v>
      </c>
      <c r="F1137" s="1">
        <v>0</v>
      </c>
      <c r="G1137" s="2">
        <f t="shared" si="22"/>
        <v>390.82889999999998</v>
      </c>
      <c r="H1137" s="2">
        <f t="shared" si="23"/>
        <v>0.50999999999996248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1787.78</v>
      </c>
      <c r="D1138" s="1">
        <f>BILANCA!E160</f>
        <v>199.08</v>
      </c>
      <c r="E1138" s="1">
        <v>0</v>
      </c>
      <c r="F1138" s="1">
        <v>0</v>
      </c>
      <c r="G1138" s="2">
        <f t="shared" si="22"/>
        <v>338.82070000000004</v>
      </c>
      <c r="H1138" s="2">
        <f t="shared" si="23"/>
        <v>0.30000000000003979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6788.7</v>
      </c>
      <c r="D1139" s="1">
        <f>BILANCA!E161</f>
        <v>86627.51</v>
      </c>
      <c r="E1139" s="1">
        <v>0</v>
      </c>
      <c r="F1139" s="1">
        <v>0</v>
      </c>
      <c r="G1139" s="2">
        <f t="shared" si="22"/>
        <v>28086.820319999999</v>
      </c>
      <c r="H1139" s="2">
        <f t="shared" si="23"/>
        <v>0.79000000000542059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80773.179999999993</v>
      </c>
      <c r="D1148" s="1">
        <f>BILANCA!E170</f>
        <v>98722.76</v>
      </c>
      <c r="E1148" s="1">
        <v>0</v>
      </c>
      <c r="F1148" s="1">
        <v>0</v>
      </c>
      <c r="G1148" s="2">
        <f t="shared" si="22"/>
        <v>45906.085500000001</v>
      </c>
      <c r="H1148" s="2">
        <f t="shared" si="23"/>
        <v>0.41999999999825377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80773.179999999993</v>
      </c>
      <c r="D1151" s="1">
        <f>BILANCA!E173</f>
        <v>98722.76</v>
      </c>
      <c r="E1151" s="1">
        <v>0</v>
      </c>
      <c r="F1151" s="1">
        <v>0</v>
      </c>
      <c r="G1151" s="2">
        <f t="shared" si="22"/>
        <v>46740.741600000001</v>
      </c>
      <c r="H1151" s="2">
        <f t="shared" si="23"/>
        <v>0.41999999999825377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1102257.95</v>
      </c>
      <c r="D1152" s="1">
        <f>BILANCA!E175</f>
        <v>1154310.02</v>
      </c>
      <c r="E1152" s="1">
        <v>0</v>
      </c>
      <c r="F1152" s="1">
        <v>0</v>
      </c>
      <c r="G1152" s="2">
        <f t="shared" si="22"/>
        <v>576438.38031000004</v>
      </c>
      <c r="H1152" s="2">
        <f t="shared" si="23"/>
        <v>7.000000006519258E-2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99159.469999999987</v>
      </c>
      <c r="D1153" s="1">
        <f>BILANCA!E176</f>
        <v>110987.03000000001</v>
      </c>
      <c r="E1153" s="1">
        <v>0</v>
      </c>
      <c r="F1153" s="1">
        <v>0</v>
      </c>
      <c r="G1153" s="2">
        <f t="shared" si="22"/>
        <v>54592.700100000002</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99159.469999999987</v>
      </c>
      <c r="D1154" s="1">
        <f>BILANCA!E177</f>
        <v>110987.03000000001</v>
      </c>
      <c r="E1154" s="1">
        <v>0</v>
      </c>
      <c r="F1154" s="1">
        <v>0</v>
      </c>
      <c r="G1154" s="2">
        <f t="shared" si="22"/>
        <v>54913.833630000008</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78106.789999999994</v>
      </c>
      <c r="D1155" s="1">
        <f>BILANCA!E178</f>
        <v>96973.72</v>
      </c>
      <c r="E1155" s="1">
        <v>0</v>
      </c>
      <c r="F1155" s="1">
        <v>0</v>
      </c>
      <c r="G1155" s="2">
        <f t="shared" si="22"/>
        <v>46793.327559999998</v>
      </c>
      <c r="H1155" s="2">
        <f t="shared" si="23"/>
        <v>0.49000000000523869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16843.57</v>
      </c>
      <c r="D1156" s="1">
        <f>BILANCA!E179</f>
        <v>10977.35</v>
      </c>
      <c r="E1156" s="1">
        <v>0</v>
      </c>
      <c r="F1156" s="1">
        <v>0</v>
      </c>
      <c r="G1156" s="2">
        <f t="shared" si="22"/>
        <v>6712.1007099999997</v>
      </c>
      <c r="H1156" s="2">
        <f t="shared" si="23"/>
        <v>0.78000000000065484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4209.1099999999997</v>
      </c>
      <c r="D1165" s="1">
        <f>BILANCA!E188</f>
        <v>3035.96</v>
      </c>
      <c r="E1165" s="1">
        <v>0</v>
      </c>
      <c r="F1165" s="1">
        <v>0</v>
      </c>
      <c r="G1165" s="2">
        <f t="shared" si="22"/>
        <v>1871.1474599999999</v>
      </c>
      <c r="H1165" s="2">
        <f t="shared" si="23"/>
        <v>0.1499999999996362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1003098.48</v>
      </c>
      <c r="D1214" s="1">
        <f>BILANCA!E237</f>
        <v>1043322.9900000001</v>
      </c>
      <c r="E1214" s="1">
        <v>0</v>
      </c>
      <c r="F1214" s="1">
        <v>0</v>
      </c>
      <c r="G1214" s="2">
        <f t="shared" si="22"/>
        <v>713730.97026000009</v>
      </c>
      <c r="H1214" s="2">
        <f t="shared" si="23"/>
        <v>0.48999999987427145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1003207.92</v>
      </c>
      <c r="D1215" s="1">
        <f>BILANCA!E238</f>
        <v>965469.92</v>
      </c>
      <c r="E1215" s="1">
        <v>0</v>
      </c>
      <c r="F1215" s="1">
        <v>0</v>
      </c>
      <c r="G1215" s="2">
        <f t="shared" si="22"/>
        <v>680722.28032000002</v>
      </c>
      <c r="H1215" s="2">
        <f t="shared" si="23"/>
        <v>0.15999999991618097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1003207.92</v>
      </c>
      <c r="D1216" s="1">
        <f>BILANCA!E239</f>
        <v>965469.92</v>
      </c>
      <c r="E1216" s="1">
        <v>0</v>
      </c>
      <c r="F1216" s="1">
        <v>0</v>
      </c>
      <c r="G1216" s="2">
        <f t="shared" si="22"/>
        <v>683656.42807999998</v>
      </c>
      <c r="H1216" s="2">
        <f t="shared" si="23"/>
        <v>0.15999999991618097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999973.77</v>
      </c>
      <c r="D1217" s="1">
        <f>BILANCA!E240</f>
        <v>962235.77</v>
      </c>
      <c r="E1217" s="1">
        <v>0</v>
      </c>
      <c r="F1217" s="1">
        <v>0</v>
      </c>
      <c r="G1217" s="2">
        <f t="shared" si="22"/>
        <v>684320.20254000009</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3234.15</v>
      </c>
      <c r="D1218" s="1">
        <f>BILANCA!E241</f>
        <v>3234.15</v>
      </c>
      <c r="E1218" s="1">
        <v>0</v>
      </c>
      <c r="F1218" s="1">
        <v>0</v>
      </c>
      <c r="G1218" s="2">
        <f t="shared" si="22"/>
        <v>2280.07575</v>
      </c>
      <c r="H1218" s="2">
        <f t="shared" si="23"/>
        <v>0.3000000000001819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-3925.5099999999948</v>
      </c>
      <c r="D1222" s="1">
        <f>BILANCA!E245</f>
        <v>77399.210000000021</v>
      </c>
      <c r="E1222" s="1">
        <v>0</v>
      </c>
      <c r="F1222" s="1">
        <v>0</v>
      </c>
      <c r="G1222" s="2">
        <f t="shared" si="22"/>
        <v>36058.625490000006</v>
      </c>
      <c r="H1222" s="2">
        <f t="shared" si="23"/>
        <v>0.70000000002619345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55570.05</v>
      </c>
      <c r="D1223" s="1">
        <f>BILANCA!E246</f>
        <v>133335.17000000001</v>
      </c>
      <c r="E1223" s="1">
        <v>0</v>
      </c>
      <c r="F1223" s="1">
        <v>0</v>
      </c>
      <c r="G1223" s="2">
        <f t="shared" si="22"/>
        <v>77337.693599999999</v>
      </c>
      <c r="H1223" s="2">
        <f t="shared" si="23"/>
        <v>0.22000000001571607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55570.05</v>
      </c>
      <c r="D1224" s="1">
        <f>BILANCA!E247</f>
        <v>133335.17000000001</v>
      </c>
      <c r="E1224" s="1">
        <v>0</v>
      </c>
      <c r="F1224" s="1">
        <v>0</v>
      </c>
      <c r="G1224" s="2">
        <f t="shared" si="22"/>
        <v>77659.933990000005</v>
      </c>
      <c r="H1224" s="2">
        <f t="shared" si="23"/>
        <v>0.22000000001571607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59495.56</v>
      </c>
      <c r="D1227" s="1">
        <f>BILANCA!E250</f>
        <v>55935.96</v>
      </c>
      <c r="E1227" s="1">
        <v>0</v>
      </c>
      <c r="F1227" s="1">
        <v>0</v>
      </c>
      <c r="G1227" s="2">
        <f t="shared" si="22"/>
        <v>41813.665119999998</v>
      </c>
      <c r="H1227" s="2">
        <f t="shared" si="23"/>
        <v>0.48000000000320142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59495.56</v>
      </c>
      <c r="D1229" s="1">
        <f>BILANCA!E252</f>
        <v>55935.96</v>
      </c>
      <c r="E1229" s="1">
        <v>0</v>
      </c>
      <c r="F1229" s="1">
        <v>0</v>
      </c>
      <c r="G1229" s="2">
        <f t="shared" si="22"/>
        <v>42156.400079999999</v>
      </c>
      <c r="H1229" s="2">
        <f t="shared" si="23"/>
        <v>0.48000000000320142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3816.07</v>
      </c>
      <c r="D1232" s="1">
        <f>BILANCA!E255</f>
        <v>453.86</v>
      </c>
      <c r="E1232" s="1">
        <v>0</v>
      </c>
      <c r="F1232" s="1">
        <v>0</v>
      </c>
      <c r="G1232" s="2">
        <f t="shared" si="22"/>
        <v>1176.22371</v>
      </c>
      <c r="H1232" s="2">
        <f t="shared" si="23"/>
        <v>0.21000000000015007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2087.0700000000002</v>
      </c>
      <c r="D1236" s="1">
        <f>BILANCA!E259</f>
        <v>0</v>
      </c>
      <c r="E1236" s="1">
        <v>0</v>
      </c>
      <c r="F1236" s="1">
        <v>0</v>
      </c>
      <c r="G1236" s="2">
        <f t="shared" si="22"/>
        <v>528.02871000000005</v>
      </c>
      <c r="H1236" s="2">
        <f t="shared" si="23"/>
        <v>7.0000000000163709E-2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2087.0700000000002</v>
      </c>
      <c r="D1237" s="1">
        <f>BILANCA!E260</f>
        <v>0</v>
      </c>
      <c r="E1237" s="1">
        <v>0</v>
      </c>
      <c r="F1237" s="1">
        <v>0</v>
      </c>
      <c r="G1237" s="2">
        <f t="shared" si="22"/>
        <v>530.11578000000009</v>
      </c>
      <c r="H1237" s="2">
        <f t="shared" si="23"/>
        <v>7.0000000000163709E-2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1344.77</v>
      </c>
      <c r="D1240" s="1">
        <f>BILANCA!E264</f>
        <v>254.78</v>
      </c>
      <c r="E1240" s="1">
        <v>0</v>
      </c>
      <c r="F1240" s="1">
        <v>0</v>
      </c>
      <c r="G1240" s="2">
        <f t="shared" si="22"/>
        <v>476.56281000000001</v>
      </c>
      <c r="H1240" s="2">
        <f t="shared" si="23"/>
        <v>0.45000000000001705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9260</v>
      </c>
      <c r="D1241" s="1">
        <f>BILANCA!E265</f>
        <v>86826.59</v>
      </c>
      <c r="E1241" s="1">
        <v>0</v>
      </c>
      <c r="F1241" s="1">
        <v>0</v>
      </c>
      <c r="G1241" s="2">
        <f t="shared" si="22"/>
        <v>47191.600440000002</v>
      </c>
      <c r="H1241" s="2">
        <f t="shared" si="23"/>
        <v>0.41000000000349246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4209.1099999999997</v>
      </c>
      <c r="D1244" s="1">
        <f>BILANCA!E268</f>
        <v>3035.96</v>
      </c>
      <c r="E1244" s="1">
        <v>0</v>
      </c>
      <c r="F1244" s="1">
        <v>0</v>
      </c>
      <c r="G1244" s="2">
        <f t="shared" si="24"/>
        <v>2683.3488299999999</v>
      </c>
      <c r="H1244" s="2">
        <f t="shared" si="23"/>
        <v>0.1499999999996362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6788.7</v>
      </c>
      <c r="D1262" s="1">
        <f>BILANCA!E286</f>
        <v>86627.51</v>
      </c>
      <c r="E1262" s="1">
        <v>0</v>
      </c>
      <c r="F1262" s="1">
        <v>0</v>
      </c>
      <c r="G1262" s="2">
        <f t="shared" si="24"/>
        <v>50232.19788</v>
      </c>
      <c r="H1262" s="2">
        <f t="shared" si="23"/>
        <v>0.79000000000542059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4750.29</v>
      </c>
      <c r="D1263" s="1">
        <f>BILANCA!E287</f>
        <v>0</v>
      </c>
      <c r="E1263" s="1">
        <v>0</v>
      </c>
      <c r="F1263" s="1">
        <v>0</v>
      </c>
      <c r="G1263" s="2">
        <f t="shared" si="24"/>
        <v>1330.0812000000001</v>
      </c>
      <c r="H1263" s="2">
        <f t="shared" si="23"/>
        <v>0.28999999999996362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94409.18</v>
      </c>
      <c r="D1264" s="1">
        <f>BILANCA!E288</f>
        <v>110987.03</v>
      </c>
      <c r="E1264" s="1">
        <v>0</v>
      </c>
      <c r="F1264" s="1">
        <v>0</v>
      </c>
      <c r="G1264" s="2">
        <f t="shared" si="24"/>
        <v>88903.690440000006</v>
      </c>
      <c r="H1264" s="2">
        <f t="shared" si="23"/>
        <v>0.20999999999185093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4209.1099999999997</v>
      </c>
      <c r="D1278" s="1">
        <f>BILANCA!E302</f>
        <v>3035.96</v>
      </c>
      <c r="E1278" s="1">
        <v>0</v>
      </c>
      <c r="F1278" s="1">
        <v>0</v>
      </c>
      <c r="G1278" s="2">
        <f t="shared" si="24"/>
        <v>3032.9038499999997</v>
      </c>
      <c r="H1278" s="2">
        <f t="shared" si="23"/>
        <v>0.1499999999996362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1155181</v>
      </c>
      <c r="D1408" s="1">
        <f>'RAS-funkcijski'!E114</f>
        <v>1363491.58</v>
      </c>
      <c r="E1408" s="1">
        <v>0</v>
      </c>
      <c r="F1408" s="1">
        <v>0</v>
      </c>
      <c r="G1408" s="2">
        <f t="shared" si="24"/>
        <v>427038.05760000006</v>
      </c>
      <c r="H1408" s="2">
        <f t="shared" si="27"/>
        <v>0.41999999992549419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1131752.1499999999</v>
      </c>
      <c r="D1409" s="1">
        <f>'RAS-funkcijski'!E115</f>
        <v>1288138.5</v>
      </c>
      <c r="E1409" s="1">
        <v>0</v>
      </c>
      <c r="F1409" s="1">
        <v>0</v>
      </c>
      <c r="G1409" s="2">
        <f t="shared" si="24"/>
        <v>411591.23565000005</v>
      </c>
      <c r="H1409" s="2">
        <f t="shared" si="27"/>
        <v>0.64999999990686774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1131752.1499999999</v>
      </c>
      <c r="D1411" s="1">
        <f>'RAS-funkcijski'!E117</f>
        <v>1288138.5</v>
      </c>
      <c r="E1411" s="1">
        <v>0</v>
      </c>
      <c r="F1411" s="1">
        <v>0</v>
      </c>
      <c r="G1411" s="2">
        <f t="shared" si="24"/>
        <v>419007.29395000002</v>
      </c>
      <c r="H1411" s="2">
        <f t="shared" si="27"/>
        <v>0.64999999990686774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23428.85</v>
      </c>
      <c r="D1420" s="1">
        <f>'RAS-funkcijski'!E126</f>
        <v>75353.08</v>
      </c>
      <c r="E1420" s="1">
        <v>0</v>
      </c>
      <c r="F1420" s="1">
        <v>0</v>
      </c>
      <c r="G1420" s="2">
        <f t="shared" si="24"/>
        <v>21244.471219999999</v>
      </c>
      <c r="H1420" s="2">
        <f t="shared" si="27"/>
        <v>0.23000000000320142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1155181</v>
      </c>
      <c r="D1435" s="13">
        <f>'RAS-funkcijski'!E141</f>
        <v>1363491.58</v>
      </c>
      <c r="E1435" s="13">
        <v>0</v>
      </c>
      <c r="F1435" s="13">
        <v>0</v>
      </c>
      <c r="G1435" s="14">
        <f t="shared" si="24"/>
        <v>531856.48992000008</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51165.63</v>
      </c>
      <c r="D1436" s="6">
        <f>'P-VRIO'!E5</f>
        <v>0</v>
      </c>
      <c r="E1436" s="6">
        <v>0</v>
      </c>
      <c r="F1436" s="6">
        <v>0</v>
      </c>
      <c r="G1436" s="7">
        <f t="shared" si="24"/>
        <v>51.16563</v>
      </c>
      <c r="H1436" s="7">
        <f t="shared" si="27"/>
        <v>0.37000000000261934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51165.63</v>
      </c>
      <c r="D1453" s="1">
        <f>'P-VRIO'!E22</f>
        <v>0</v>
      </c>
      <c r="E1453" s="1">
        <v>0</v>
      </c>
      <c r="F1453" s="1">
        <v>0</v>
      </c>
      <c r="G1453" s="2">
        <f t="shared" si="24"/>
        <v>920.98133999999993</v>
      </c>
      <c r="H1453" s="2">
        <f t="shared" si="27"/>
        <v>0.37000000000261934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51165.63</v>
      </c>
      <c r="D1454" s="1">
        <f>'P-VRIO'!E23</f>
        <v>0</v>
      </c>
      <c r="E1454" s="1">
        <v>0</v>
      </c>
      <c r="F1454" s="1">
        <v>0</v>
      </c>
      <c r="G1454" s="2">
        <f t="shared" si="24"/>
        <v>972.1469699999999</v>
      </c>
      <c r="H1454" s="2">
        <f t="shared" si="27"/>
        <v>0.37000000000261934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51165.63</v>
      </c>
      <c r="D1456" s="1">
        <f>'P-VRIO'!E25</f>
        <v>0</v>
      </c>
      <c r="E1456" s="1">
        <v>0</v>
      </c>
      <c r="F1456" s="1">
        <v>0</v>
      </c>
      <c r="G1456" s="2">
        <f t="shared" si="24"/>
        <v>1074.4782299999999</v>
      </c>
      <c r="H1456" s="2">
        <f t="shared" si="27"/>
        <v>0.37000000000261934</v>
      </c>
      <c r="I1456" s="10">
        <f t="shared" si="30"/>
        <v>397.55694510281438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99159.47</v>
      </c>
      <c r="D1480" s="6"/>
      <c r="E1480" s="6">
        <v>0</v>
      </c>
      <c r="F1480" s="6">
        <v>0</v>
      </c>
      <c r="G1480" s="7">
        <f t="shared" ref="G1480:G1580" si="34">B1480/1000*C1480</f>
        <v>99.159469999999999</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1291961.1399999999</v>
      </c>
      <c r="D1481" s="1">
        <v>0</v>
      </c>
      <c r="E1481" s="1">
        <v>0</v>
      </c>
      <c r="F1481" s="1">
        <v>0</v>
      </c>
      <c r="G1481" s="2">
        <f t="shared" si="34"/>
        <v>2583.9222799999998</v>
      </c>
      <c r="H1481" s="2">
        <f t="shared" si="35"/>
        <v>0.13999999989755452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1281770.44</v>
      </c>
      <c r="D1483" s="1">
        <v>0</v>
      </c>
      <c r="E1483" s="1">
        <v>0</v>
      </c>
      <c r="F1483" s="1">
        <v>0</v>
      </c>
      <c r="G1483" s="2">
        <f t="shared" si="34"/>
        <v>5127.08176</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1088051</v>
      </c>
      <c r="D1484" s="1">
        <v>0</v>
      </c>
      <c r="E1484" s="1">
        <v>0</v>
      </c>
      <c r="F1484" s="1">
        <v>0</v>
      </c>
      <c r="G1484" s="2">
        <f t="shared" si="34"/>
        <v>5440.2550000000001</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177654.99</v>
      </c>
      <c r="D1485" s="1">
        <v>0</v>
      </c>
      <c r="E1485" s="1">
        <v>0</v>
      </c>
      <c r="F1485" s="1">
        <v>0</v>
      </c>
      <c r="G1485" s="2">
        <f t="shared" si="34"/>
        <v>1065.92994</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13995.29</v>
      </c>
      <c r="D1489" s="1">
        <v>0</v>
      </c>
      <c r="E1489" s="1">
        <v>0</v>
      </c>
      <c r="F1489" s="1">
        <v>0</v>
      </c>
      <c r="G1489" s="2">
        <f t="shared" si="34"/>
        <v>139.9529</v>
      </c>
      <c r="H1489" s="2">
        <f t="shared" si="35"/>
        <v>0.29000000000087311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2069.16</v>
      </c>
      <c r="D1491" s="1">
        <v>0</v>
      </c>
      <c r="E1491" s="1">
        <v>0</v>
      </c>
      <c r="F1491" s="1">
        <v>0</v>
      </c>
      <c r="G1491" s="2">
        <f t="shared" si="34"/>
        <v>24.829919999999998</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10190.700000000001</v>
      </c>
      <c r="D1492" s="1">
        <v>0</v>
      </c>
      <c r="E1492" s="1">
        <v>0</v>
      </c>
      <c r="F1492" s="1">
        <v>0</v>
      </c>
      <c r="G1492" s="2">
        <f t="shared" si="34"/>
        <v>132.47910000000002</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1280133.58</v>
      </c>
      <c r="D1499" s="1">
        <v>0</v>
      </c>
      <c r="E1499" s="1">
        <v>0</v>
      </c>
      <c r="F1499" s="1">
        <v>0</v>
      </c>
      <c r="G1499" s="2">
        <f t="shared" si="34"/>
        <v>25602.671600000001</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1269942.8800000001</v>
      </c>
      <c r="D1501" s="1">
        <v>0</v>
      </c>
      <c r="E1501" s="1">
        <v>0</v>
      </c>
      <c r="F1501" s="1">
        <v>0</v>
      </c>
      <c r="G1501" s="2">
        <f t="shared" si="34"/>
        <v>27938.74336</v>
      </c>
      <c r="H1501" s="2">
        <f t="shared" si="35"/>
        <v>0.11999999987892807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1069184.07</v>
      </c>
      <c r="D1502" s="1">
        <v>0</v>
      </c>
      <c r="E1502" s="1">
        <v>0</v>
      </c>
      <c r="F1502" s="1">
        <v>0</v>
      </c>
      <c r="G1502" s="2">
        <f t="shared" si="34"/>
        <v>24591.233609999999</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183521.21</v>
      </c>
      <c r="D1503" s="1">
        <v>0</v>
      </c>
      <c r="E1503" s="1">
        <v>0</v>
      </c>
      <c r="F1503" s="1">
        <v>0</v>
      </c>
      <c r="G1503" s="2">
        <f t="shared" si="34"/>
        <v>4404.5090399999999</v>
      </c>
      <c r="H1503" s="2">
        <f t="shared" si="35"/>
        <v>0.20999999999185093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13995.29</v>
      </c>
      <c r="D1507" s="1">
        <v>0</v>
      </c>
      <c r="E1507" s="1">
        <v>0</v>
      </c>
      <c r="F1507" s="1">
        <v>0</v>
      </c>
      <c r="G1507" s="2">
        <f t="shared" si="34"/>
        <v>391.86812000000003</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3242.31</v>
      </c>
      <c r="D1509" s="1">
        <v>0</v>
      </c>
      <c r="E1509" s="1">
        <v>0</v>
      </c>
      <c r="F1509" s="1">
        <v>0</v>
      </c>
      <c r="G1509" s="2">
        <f t="shared" si="34"/>
        <v>97.269300000000001</v>
      </c>
      <c r="H1509" s="2">
        <f t="shared" si="35"/>
        <v>0.30999999999994543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10190.700000000001</v>
      </c>
      <c r="D1510" s="1">
        <v>0</v>
      </c>
      <c r="E1510" s="1">
        <v>0</v>
      </c>
      <c r="F1510" s="1">
        <v>0</v>
      </c>
      <c r="G1510" s="2">
        <f t="shared" si="34"/>
        <v>315.9117</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110987.0299999998</v>
      </c>
      <c r="D1517" s="1">
        <v>0</v>
      </c>
      <c r="E1517" s="1">
        <v>0</v>
      </c>
      <c r="F1517" s="1">
        <v>0</v>
      </c>
      <c r="G1517" s="2">
        <f t="shared" si="34"/>
        <v>4217.5071399999924</v>
      </c>
      <c r="H1517" s="2">
        <f t="shared" si="35"/>
        <v>2.9999999795109034E-2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110987.03</v>
      </c>
      <c r="D1576" s="1">
        <v>0</v>
      </c>
      <c r="E1576" s="1">
        <v>0</v>
      </c>
      <c r="F1576" s="1">
        <v>0</v>
      </c>
      <c r="G1576" s="2">
        <f t="shared" si="34"/>
        <v>10765.741910000001</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110987.03</v>
      </c>
      <c r="D1578" s="1">
        <v>0</v>
      </c>
      <c r="E1578" s="1">
        <v>0</v>
      </c>
      <c r="F1578" s="1">
        <v>0</v>
      </c>
      <c r="G1578" s="2">
        <f t="shared" si="34"/>
        <v>10987.715970000001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9361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1111910.5900000001</v>
      </c>
      <c r="I16" s="170">
        <f>'PR-RAS'!E6</f>
        <v>1444850.1400000001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1092124.01</v>
      </c>
      <c r="I17" s="170">
        <f>'PR-RAS'!E151</f>
        <v>1352198.0000000002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77399.209999999817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3925.5099999999147</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1003207.9200000002</v>
      </c>
      <c r="I20" s="173">
        <f>BILANCA!E7</f>
        <v>965469.93000000028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99050.03</v>
      </c>
      <c r="I21" s="175">
        <f>BILANCA!E68</f>
        <v>188840.09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99159.469999999987</v>
      </c>
      <c r="I22" s="175">
        <f>BILANCA!E176</f>
        <v>110987.03000000001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1003098.48</v>
      </c>
      <c r="I23" s="177">
        <f>BILANCA!E237</f>
        <v>1043322.9900000001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1155181</v>
      </c>
      <c r="I27" s="175">
        <f>'RAS-funkcijski'!E114</f>
        <v>1363491.58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1155181</v>
      </c>
      <c r="I28" s="179">
        <f>'RAS-funkcijski'!E141</f>
        <v>1363491.58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51165.63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51165.63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99159.47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110987.0299999998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110987.03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94"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1111910.5900000001</v>
      </c>
      <c r="E6" s="51">
        <f>E7+E44+E50+E82+E106+E124+E133+E139</f>
        <v>1444850.1400000001</v>
      </c>
      <c r="F6" s="52">
        <f t="shared" ref="F6:F131" si="0">IF(D6&lt;&gt;0,IF(E6/D6&gt;=100,"&gt;&gt;100",E6/D6*100),"-")</f>
        <v>129.94301457278144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998700.8600000001</v>
      </c>
      <c r="E50" s="51">
        <f>E51+E54+E59+E62+E65+E68+E71+E74+E77</f>
        <v>1348262.4100000001</v>
      </c>
      <c r="F50" s="52">
        <f t="shared" si="0"/>
        <v>135.0016270137186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38927.53</v>
      </c>
      <c r="E54" s="51">
        <f t="shared" si="11"/>
        <v>139404.64000000001</v>
      </c>
      <c r="F54" s="52">
        <f t="shared" si="0"/>
        <v>358.11324273592498</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38927.53</v>
      </c>
      <c r="E57" s="242">
        <v>139404.64000000001</v>
      </c>
      <c r="F57" s="52">
        <f t="shared" si="0"/>
        <v>358.11324273592498</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21229.439999999999</v>
      </c>
      <c r="F62" s="52" t="str">
        <f t="shared" si="0"/>
        <v>-</v>
      </c>
    </row>
    <row r="63" spans="1:6" ht="12.75" customHeight="1" x14ac:dyDescent="0.2">
      <c r="A63" s="53">
        <v>6341</v>
      </c>
      <c r="B63" s="85" t="s">
        <v>172</v>
      </c>
      <c r="C63" s="50" t="s">
        <v>173</v>
      </c>
      <c r="D63" s="242">
        <v>0</v>
      </c>
      <c r="E63" s="242">
        <v>21229.439999999999</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940956.05</v>
      </c>
      <c r="E68" s="51">
        <f t="shared" si="15"/>
        <v>1167049.3</v>
      </c>
      <c r="F68" s="52">
        <f t="shared" si="0"/>
        <v>124.02803510323356</v>
      </c>
    </row>
    <row r="69" spans="1:6" ht="12.75" customHeight="1" x14ac:dyDescent="0.2">
      <c r="A69" s="53" t="s">
        <v>184</v>
      </c>
      <c r="B69" s="85" t="s">
        <v>185</v>
      </c>
      <c r="C69" s="50" t="s">
        <v>184</v>
      </c>
      <c r="D69" s="242">
        <v>937522.03</v>
      </c>
      <c r="E69" s="242">
        <v>1152657.1200000001</v>
      </c>
      <c r="F69" s="52">
        <f t="shared" si="0"/>
        <v>122.94720370464256</v>
      </c>
    </row>
    <row r="70" spans="1:6" ht="24" x14ac:dyDescent="0.2">
      <c r="A70" s="53" t="s">
        <v>186</v>
      </c>
      <c r="B70" s="85" t="s">
        <v>187</v>
      </c>
      <c r="C70" s="50" t="s">
        <v>186</v>
      </c>
      <c r="D70" s="242">
        <v>3434.02</v>
      </c>
      <c r="E70" s="242">
        <v>14392.18</v>
      </c>
      <c r="F70" s="52">
        <f t="shared" si="0"/>
        <v>419.10588756035202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18817.28</v>
      </c>
      <c r="E74" s="51">
        <f t="shared" si="17"/>
        <v>20579.03</v>
      </c>
      <c r="F74" s="52">
        <f t="shared" si="0"/>
        <v>109.36240519352425</v>
      </c>
    </row>
    <row r="75" spans="1:6" ht="12.75" customHeight="1" x14ac:dyDescent="0.2">
      <c r="A75" s="53" t="s">
        <v>196</v>
      </c>
      <c r="B75" s="85" t="s">
        <v>197</v>
      </c>
      <c r="C75" s="50" t="s">
        <v>196</v>
      </c>
      <c r="D75" s="242">
        <v>18817.28</v>
      </c>
      <c r="E75" s="242">
        <v>20579.03</v>
      </c>
      <c r="F75" s="52">
        <f t="shared" si="0"/>
        <v>109.36240519352425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1.17</v>
      </c>
      <c r="E82" s="51">
        <f t="shared" si="19"/>
        <v>0.08</v>
      </c>
      <c r="F82" s="52">
        <f t="shared" si="0"/>
        <v>6.8376068376068382</v>
      </c>
    </row>
    <row r="83" spans="1:6" ht="12.75" customHeight="1" x14ac:dyDescent="0.2">
      <c r="A83" s="53">
        <v>641</v>
      </c>
      <c r="B83" s="85" t="s">
        <v>212</v>
      </c>
      <c r="C83" s="50" t="s">
        <v>213</v>
      </c>
      <c r="D83" s="51">
        <f t="shared" ref="D83:E83" si="20">SUM(D84:D90)</f>
        <v>1.17</v>
      </c>
      <c r="E83" s="51">
        <f t="shared" si="20"/>
        <v>0.08</v>
      </c>
      <c r="F83" s="52">
        <f t="shared" si="0"/>
        <v>6.8376068376068382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1.17</v>
      </c>
      <c r="E85" s="242">
        <v>0.08</v>
      </c>
      <c r="F85" s="52">
        <f t="shared" si="0"/>
        <v>6.8376068376068382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24010.2</v>
      </c>
      <c r="E106" s="51">
        <f t="shared" si="23"/>
        <v>11018.55</v>
      </c>
      <c r="F106" s="52">
        <f t="shared" si="0"/>
        <v>45.891121273458772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24010.2</v>
      </c>
      <c r="E112" s="51">
        <f t="shared" si="25"/>
        <v>11018.55</v>
      </c>
      <c r="F112" s="52">
        <f t="shared" si="0"/>
        <v>45.891121273458772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24010.2</v>
      </c>
      <c r="E117" s="242">
        <v>11018.55</v>
      </c>
      <c r="F117" s="52">
        <f t="shared" si="0"/>
        <v>45.891121273458772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11720.45</v>
      </c>
      <c r="E124" s="51">
        <f t="shared" si="27"/>
        <v>8339.4700000000012</v>
      </c>
      <c r="F124" s="52">
        <f t="shared" si="0"/>
        <v>71.153155382259214</v>
      </c>
    </row>
    <row r="125" spans="1:6" ht="12.75" customHeight="1" x14ac:dyDescent="0.2">
      <c r="A125" s="53">
        <v>661</v>
      </c>
      <c r="B125" s="86" t="s">
        <v>296</v>
      </c>
      <c r="C125" s="50" t="s">
        <v>297</v>
      </c>
      <c r="D125" s="51">
        <f t="shared" ref="D125:E125" si="28">SUM(D126:D127)</f>
        <v>7815.12</v>
      </c>
      <c r="E125" s="51">
        <f t="shared" si="28"/>
        <v>4694.42</v>
      </c>
      <c r="F125" s="52">
        <f t="shared" si="0"/>
        <v>60.068431450828655</v>
      </c>
    </row>
    <row r="126" spans="1:6" ht="12.75" customHeight="1" x14ac:dyDescent="0.2">
      <c r="A126" s="53">
        <v>6614</v>
      </c>
      <c r="B126" s="86" t="s">
        <v>298</v>
      </c>
      <c r="C126" s="50" t="s">
        <v>299</v>
      </c>
      <c r="D126" s="242">
        <v>338.84</v>
      </c>
      <c r="E126" s="242">
        <v>0</v>
      </c>
      <c r="F126" s="52">
        <f t="shared" si="0"/>
        <v>0</v>
      </c>
    </row>
    <row r="127" spans="1:6" ht="12.75" customHeight="1" x14ac:dyDescent="0.2">
      <c r="A127" s="53">
        <v>6615</v>
      </c>
      <c r="B127" s="86" t="s">
        <v>300</v>
      </c>
      <c r="C127" s="50" t="s">
        <v>301</v>
      </c>
      <c r="D127" s="242">
        <v>7476.28</v>
      </c>
      <c r="E127" s="242">
        <v>4694.42</v>
      </c>
      <c r="F127" s="52">
        <f t="shared" si="0"/>
        <v>62.790853205069908</v>
      </c>
    </row>
    <row r="128" spans="1:6" ht="24" x14ac:dyDescent="0.2">
      <c r="A128" s="53">
        <v>663</v>
      </c>
      <c r="B128" s="231" t="s">
        <v>302</v>
      </c>
      <c r="C128" s="50" t="s">
        <v>303</v>
      </c>
      <c r="D128" s="51">
        <f t="shared" ref="D128:E128" si="29">SUM(D129:D132)</f>
        <v>3905.33</v>
      </c>
      <c r="E128" s="51">
        <f t="shared" si="29"/>
        <v>3645.05</v>
      </c>
      <c r="F128" s="52">
        <f t="shared" si="0"/>
        <v>93.335262320981855</v>
      </c>
    </row>
    <row r="129" spans="1:6" ht="12.75" customHeight="1" x14ac:dyDescent="0.2">
      <c r="A129" s="53">
        <v>6631</v>
      </c>
      <c r="B129" s="86" t="s">
        <v>304</v>
      </c>
      <c r="C129" s="50" t="s">
        <v>305</v>
      </c>
      <c r="D129" s="242">
        <v>3777.93</v>
      </c>
      <c r="E129" s="242">
        <v>3184.05</v>
      </c>
      <c r="F129" s="52">
        <f t="shared" si="0"/>
        <v>84.280280471051611</v>
      </c>
    </row>
    <row r="130" spans="1:6" ht="12.75" customHeight="1" x14ac:dyDescent="0.2">
      <c r="A130" s="53">
        <v>6632</v>
      </c>
      <c r="B130" s="232" t="s">
        <v>306</v>
      </c>
      <c r="C130" s="50" t="s">
        <v>307</v>
      </c>
      <c r="D130" s="242">
        <v>127.4</v>
      </c>
      <c r="E130" s="242">
        <v>461</v>
      </c>
      <c r="F130" s="52">
        <f t="shared" si="0"/>
        <v>361.85243328100466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77477.91</v>
      </c>
      <c r="E133" s="51">
        <f t="shared" si="30"/>
        <v>77229.63</v>
      </c>
      <c r="F133" s="52">
        <f t="shared" ref="F133:F223" si="31">IF(D133&lt;&gt;0,IF(E133/D133&gt;=100,"&gt;&gt;100",E133/D133*100),"-")</f>
        <v>99.679547370340785</v>
      </c>
    </row>
    <row r="134" spans="1:6" ht="24" x14ac:dyDescent="0.2">
      <c r="A134" s="53">
        <v>671</v>
      </c>
      <c r="B134" s="232" t="s">
        <v>314</v>
      </c>
      <c r="C134" s="50" t="s">
        <v>315</v>
      </c>
      <c r="D134" s="51">
        <f t="shared" ref="D134:E134" si="32">SUM(D135:D137)</f>
        <v>77477.91</v>
      </c>
      <c r="E134" s="51">
        <f t="shared" si="32"/>
        <v>77229.63</v>
      </c>
      <c r="F134" s="52">
        <f t="shared" si="31"/>
        <v>99.679547370340785</v>
      </c>
    </row>
    <row r="135" spans="1:6" ht="12.75" customHeight="1" x14ac:dyDescent="0.2">
      <c r="A135" s="53">
        <v>6711</v>
      </c>
      <c r="B135" s="85" t="s">
        <v>316</v>
      </c>
      <c r="C135" s="50" t="s">
        <v>317</v>
      </c>
      <c r="D135" s="242">
        <v>77477.91</v>
      </c>
      <c r="E135" s="242">
        <v>77229.63</v>
      </c>
      <c r="F135" s="52">
        <f t="shared" si="31"/>
        <v>99.679547370340785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1092124.01</v>
      </c>
      <c r="E151" s="51">
        <f t="shared" si="35"/>
        <v>1352198.0000000002</v>
      </c>
      <c r="F151" s="52">
        <f t="shared" si="31"/>
        <v>123.81359512460497</v>
      </c>
    </row>
    <row r="152" spans="1:6" ht="12.75" customHeight="1" x14ac:dyDescent="0.2">
      <c r="A152" s="53">
        <v>31</v>
      </c>
      <c r="B152" s="85" t="s">
        <v>349</v>
      </c>
      <c r="C152" s="50" t="s">
        <v>35</v>
      </c>
      <c r="D152" s="51">
        <f t="shared" ref="D152:E152" si="36">D153+D158+D159</f>
        <v>913676.33</v>
      </c>
      <c r="E152" s="51">
        <f t="shared" si="36"/>
        <v>1068139.6499999999</v>
      </c>
      <c r="F152" s="52">
        <f t="shared" si="31"/>
        <v>116.90569350745903</v>
      </c>
    </row>
    <row r="153" spans="1:6" ht="12.75" customHeight="1" x14ac:dyDescent="0.2">
      <c r="A153" s="53">
        <v>311</v>
      </c>
      <c r="B153" s="85" t="s">
        <v>350</v>
      </c>
      <c r="C153" s="50" t="s">
        <v>351</v>
      </c>
      <c r="D153" s="51">
        <f t="shared" ref="D153:E153" si="37">SUM(D154:D157)</f>
        <v>745025.08</v>
      </c>
      <c r="E153" s="51">
        <f t="shared" si="37"/>
        <v>877942.70000000007</v>
      </c>
      <c r="F153" s="52">
        <f t="shared" si="31"/>
        <v>117.84069067849367</v>
      </c>
    </row>
    <row r="154" spans="1:6" ht="12.75" customHeight="1" x14ac:dyDescent="0.2">
      <c r="A154" s="53">
        <v>3111</v>
      </c>
      <c r="B154" s="85" t="s">
        <v>352</v>
      </c>
      <c r="C154" s="50" t="s">
        <v>353</v>
      </c>
      <c r="D154" s="242">
        <v>709005.48</v>
      </c>
      <c r="E154" s="242">
        <v>825798.91</v>
      </c>
      <c r="F154" s="52">
        <f t="shared" si="31"/>
        <v>116.47285293196887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9511.61</v>
      </c>
      <c r="E156" s="242">
        <v>13420.5</v>
      </c>
      <c r="F156" s="52">
        <f t="shared" si="31"/>
        <v>141.09598690442522</v>
      </c>
    </row>
    <row r="157" spans="1:6" ht="12.75" customHeight="1" x14ac:dyDescent="0.2">
      <c r="A157" s="53">
        <v>3114</v>
      </c>
      <c r="B157" s="85" t="s">
        <v>358</v>
      </c>
      <c r="C157" s="50" t="s">
        <v>359</v>
      </c>
      <c r="D157" s="242">
        <v>26507.99</v>
      </c>
      <c r="E157" s="242">
        <v>38723.29</v>
      </c>
      <c r="F157" s="52">
        <f t="shared" si="31"/>
        <v>146.08157766771453</v>
      </c>
    </row>
    <row r="158" spans="1:6" ht="12.75" customHeight="1" x14ac:dyDescent="0.2">
      <c r="A158" s="53">
        <v>312</v>
      </c>
      <c r="B158" s="85" t="s">
        <v>360</v>
      </c>
      <c r="C158" s="50" t="s">
        <v>361</v>
      </c>
      <c r="D158" s="242">
        <v>45356.55</v>
      </c>
      <c r="E158" s="242">
        <v>45040.95</v>
      </c>
      <c r="F158" s="52">
        <f t="shared" si="31"/>
        <v>99.304179881406313</v>
      </c>
    </row>
    <row r="159" spans="1:6" ht="12.75" customHeight="1" x14ac:dyDescent="0.2">
      <c r="A159" s="53">
        <v>313</v>
      </c>
      <c r="B159" s="85" t="s">
        <v>362</v>
      </c>
      <c r="C159" s="50" t="s">
        <v>363</v>
      </c>
      <c r="D159" s="51">
        <f t="shared" ref="D159:E159" si="38">SUM(D160:D162)</f>
        <v>123294.7</v>
      </c>
      <c r="E159" s="51">
        <f t="shared" si="38"/>
        <v>145156</v>
      </c>
      <c r="F159" s="52">
        <f t="shared" si="31"/>
        <v>117.73093247317202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123294.7</v>
      </c>
      <c r="E161" s="242">
        <v>145156</v>
      </c>
      <c r="F161" s="52">
        <f t="shared" si="31"/>
        <v>117.73093247317202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150789.4</v>
      </c>
      <c r="E163" s="51">
        <f t="shared" si="39"/>
        <v>185446.08000000002</v>
      </c>
      <c r="F163" s="52">
        <f t="shared" si="31"/>
        <v>122.98349884010416</v>
      </c>
    </row>
    <row r="164" spans="1:6" ht="12.75" customHeight="1" x14ac:dyDescent="0.2">
      <c r="A164" s="53">
        <v>321</v>
      </c>
      <c r="B164" s="85" t="s">
        <v>371</v>
      </c>
      <c r="C164" s="50" t="s">
        <v>372</v>
      </c>
      <c r="D164" s="51">
        <f t="shared" ref="D164:E164" si="40">SUM(D165:D168)</f>
        <v>23074.489999999998</v>
      </c>
      <c r="E164" s="51">
        <f t="shared" si="40"/>
        <v>29826.36</v>
      </c>
      <c r="F164" s="52">
        <f t="shared" si="31"/>
        <v>129.26118843796766</v>
      </c>
    </row>
    <row r="165" spans="1:6" ht="12.75" customHeight="1" x14ac:dyDescent="0.2">
      <c r="A165" s="53">
        <v>3211</v>
      </c>
      <c r="B165" s="85" t="s">
        <v>373</v>
      </c>
      <c r="C165" s="50" t="s">
        <v>374</v>
      </c>
      <c r="D165" s="242">
        <v>4564.3500000000004</v>
      </c>
      <c r="E165" s="242">
        <v>6763.87</v>
      </c>
      <c r="F165" s="52">
        <f t="shared" si="31"/>
        <v>148.18911783715095</v>
      </c>
    </row>
    <row r="166" spans="1:6" ht="12.75" customHeight="1" x14ac:dyDescent="0.2">
      <c r="A166" s="53">
        <v>3212</v>
      </c>
      <c r="B166" s="85" t="s">
        <v>375</v>
      </c>
      <c r="C166" s="50" t="s">
        <v>376</v>
      </c>
      <c r="D166" s="242">
        <v>18443.78</v>
      </c>
      <c r="E166" s="242">
        <v>22704.720000000001</v>
      </c>
      <c r="F166" s="52">
        <f t="shared" si="31"/>
        <v>123.10231416770317</v>
      </c>
    </row>
    <row r="167" spans="1:6" ht="12.75" customHeight="1" x14ac:dyDescent="0.2">
      <c r="A167" s="53">
        <v>3213</v>
      </c>
      <c r="B167" s="85" t="s">
        <v>377</v>
      </c>
      <c r="C167" s="50" t="s">
        <v>378</v>
      </c>
      <c r="D167" s="242">
        <v>66.36</v>
      </c>
      <c r="E167" s="242">
        <v>357.77</v>
      </c>
      <c r="F167" s="52">
        <f t="shared" si="31"/>
        <v>539.13502109704643</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75105.22</v>
      </c>
      <c r="E169" s="51">
        <f t="shared" si="41"/>
        <v>125525.85</v>
      </c>
      <c r="F169" s="52">
        <f t="shared" si="31"/>
        <v>167.13332308992639</v>
      </c>
    </row>
    <row r="170" spans="1:6" ht="12.75" customHeight="1" x14ac:dyDescent="0.2">
      <c r="A170" s="53">
        <v>3221</v>
      </c>
      <c r="B170" s="85" t="s">
        <v>383</v>
      </c>
      <c r="C170" s="50" t="s">
        <v>384</v>
      </c>
      <c r="D170" s="242">
        <v>6539.54</v>
      </c>
      <c r="E170" s="242">
        <v>7379.83</v>
      </c>
      <c r="F170" s="52">
        <f t="shared" si="31"/>
        <v>112.84937472666272</v>
      </c>
    </row>
    <row r="171" spans="1:6" ht="12.75" customHeight="1" x14ac:dyDescent="0.2">
      <c r="A171" s="53">
        <v>3222</v>
      </c>
      <c r="B171" s="85" t="s">
        <v>385</v>
      </c>
      <c r="C171" s="50" t="s">
        <v>386</v>
      </c>
      <c r="D171" s="242">
        <v>23428.84</v>
      </c>
      <c r="E171" s="242">
        <v>75353.08</v>
      </c>
      <c r="F171" s="52">
        <f t="shared" si="31"/>
        <v>321.6253130756794</v>
      </c>
    </row>
    <row r="172" spans="1:6" ht="12.75" customHeight="1" x14ac:dyDescent="0.2">
      <c r="A172" s="53">
        <v>3223</v>
      </c>
      <c r="B172" s="85" t="s">
        <v>387</v>
      </c>
      <c r="C172" s="50" t="s">
        <v>388</v>
      </c>
      <c r="D172" s="242">
        <v>40376.6</v>
      </c>
      <c r="E172" s="242">
        <v>40629.86</v>
      </c>
      <c r="F172" s="52">
        <f t="shared" si="31"/>
        <v>100.62724449309751</v>
      </c>
    </row>
    <row r="173" spans="1:6" ht="12.75" customHeight="1" x14ac:dyDescent="0.2">
      <c r="A173" s="53">
        <v>3224</v>
      </c>
      <c r="B173" s="85" t="s">
        <v>389</v>
      </c>
      <c r="C173" s="50" t="s">
        <v>390</v>
      </c>
      <c r="D173" s="242">
        <v>3052.16</v>
      </c>
      <c r="E173" s="242">
        <v>2037.07</v>
      </c>
      <c r="F173" s="52">
        <f t="shared" si="31"/>
        <v>66.741913923254344</v>
      </c>
    </row>
    <row r="174" spans="1:6" ht="12.75" customHeight="1" x14ac:dyDescent="0.2">
      <c r="A174" s="53">
        <v>3225</v>
      </c>
      <c r="B174" s="85" t="s">
        <v>391</v>
      </c>
      <c r="C174" s="50" t="s">
        <v>392</v>
      </c>
      <c r="D174" s="242">
        <v>1309.94</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398.14</v>
      </c>
      <c r="E176" s="242">
        <v>126.01</v>
      </c>
      <c r="F176" s="52">
        <f t="shared" si="31"/>
        <v>31.649670970010551</v>
      </c>
    </row>
    <row r="177" spans="1:6" ht="12.75" customHeight="1" x14ac:dyDescent="0.2">
      <c r="A177" s="53">
        <v>323</v>
      </c>
      <c r="B177" s="85" t="s">
        <v>397</v>
      </c>
      <c r="C177" s="50" t="s">
        <v>398</v>
      </c>
      <c r="D177" s="51">
        <f t="shared" ref="D177:E177" si="42">SUM(D178:D186)</f>
        <v>43144.12</v>
      </c>
      <c r="E177" s="51">
        <f t="shared" si="42"/>
        <v>18377.489999999998</v>
      </c>
      <c r="F177" s="52">
        <f t="shared" si="31"/>
        <v>42.595584288194999</v>
      </c>
    </row>
    <row r="178" spans="1:6" ht="12.75" customHeight="1" x14ac:dyDescent="0.2">
      <c r="A178" s="53">
        <v>3231</v>
      </c>
      <c r="B178" s="85" t="s">
        <v>399</v>
      </c>
      <c r="C178" s="50" t="s">
        <v>400</v>
      </c>
      <c r="D178" s="242">
        <v>4145.09</v>
      </c>
      <c r="E178" s="242">
        <v>3101.46</v>
      </c>
      <c r="F178" s="52">
        <f t="shared" si="31"/>
        <v>74.82250083834127</v>
      </c>
    </row>
    <row r="179" spans="1:6" ht="12.75" customHeight="1" x14ac:dyDescent="0.2">
      <c r="A179" s="53">
        <v>3232</v>
      </c>
      <c r="B179" s="85" t="s">
        <v>401</v>
      </c>
      <c r="C179" s="50" t="s">
        <v>402</v>
      </c>
      <c r="D179" s="242">
        <v>18946.64</v>
      </c>
      <c r="E179" s="242">
        <v>3517.18</v>
      </c>
      <c r="F179" s="52">
        <f t="shared" si="31"/>
        <v>18.563608112045195</v>
      </c>
    </row>
    <row r="180" spans="1:6" ht="12.75" customHeight="1" x14ac:dyDescent="0.2">
      <c r="A180" s="53">
        <v>3233</v>
      </c>
      <c r="B180" s="85" t="s">
        <v>403</v>
      </c>
      <c r="C180" s="50" t="s">
        <v>404</v>
      </c>
      <c r="D180" s="242">
        <v>1436.93</v>
      </c>
      <c r="E180" s="242">
        <v>78.75</v>
      </c>
      <c r="F180" s="52">
        <f t="shared" si="31"/>
        <v>5.4804339807784652</v>
      </c>
    </row>
    <row r="181" spans="1:6" ht="12.75" customHeight="1" x14ac:dyDescent="0.2">
      <c r="A181" s="53">
        <v>3234</v>
      </c>
      <c r="B181" s="85" t="s">
        <v>405</v>
      </c>
      <c r="C181" s="50" t="s">
        <v>406</v>
      </c>
      <c r="D181" s="242">
        <v>4738.3500000000004</v>
      </c>
      <c r="E181" s="242">
        <v>4890.21</v>
      </c>
      <c r="F181" s="52">
        <f t="shared" si="31"/>
        <v>103.20491310266232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2781.51</v>
      </c>
      <c r="E183" s="242">
        <v>2399.17</v>
      </c>
      <c r="F183" s="52">
        <f t="shared" si="31"/>
        <v>86.254228818159916</v>
      </c>
    </row>
    <row r="184" spans="1:6" ht="12.75" customHeight="1" x14ac:dyDescent="0.2">
      <c r="A184" s="53">
        <v>3237</v>
      </c>
      <c r="B184" s="85" t="s">
        <v>411</v>
      </c>
      <c r="C184" s="50" t="s">
        <v>412</v>
      </c>
      <c r="D184" s="242">
        <v>601.23</v>
      </c>
      <c r="E184" s="242">
        <v>929.04</v>
      </c>
      <c r="F184" s="52">
        <f t="shared" si="31"/>
        <v>154.52322738386306</v>
      </c>
    </row>
    <row r="185" spans="1:6" ht="12.75" customHeight="1" x14ac:dyDescent="0.2">
      <c r="A185" s="53">
        <v>3238</v>
      </c>
      <c r="B185" s="85" t="s">
        <v>413</v>
      </c>
      <c r="C185" s="50" t="s">
        <v>414</v>
      </c>
      <c r="D185" s="242">
        <v>2170.16</v>
      </c>
      <c r="E185" s="242">
        <v>3461.68</v>
      </c>
      <c r="F185" s="52">
        <f t="shared" si="31"/>
        <v>159.51266266081763</v>
      </c>
    </row>
    <row r="186" spans="1:6" ht="12.75" customHeight="1" x14ac:dyDescent="0.2">
      <c r="A186" s="53">
        <v>3239</v>
      </c>
      <c r="B186" s="85" t="s">
        <v>415</v>
      </c>
      <c r="C186" s="50" t="s">
        <v>416</v>
      </c>
      <c r="D186" s="242">
        <v>8324.2099999999991</v>
      </c>
      <c r="E186" s="242">
        <v>0</v>
      </c>
      <c r="F186" s="52">
        <f t="shared" si="31"/>
        <v>0</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9465.57</v>
      </c>
      <c r="E188" s="51">
        <f t="shared" si="43"/>
        <v>11716.380000000001</v>
      </c>
      <c r="F188" s="52">
        <f t="shared" si="31"/>
        <v>123.77891664210398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2858.5</v>
      </c>
      <c r="E191" s="242">
        <v>1457.56</v>
      </c>
      <c r="F191" s="52">
        <f t="shared" si="31"/>
        <v>50.990379569704395</v>
      </c>
    </row>
    <row r="192" spans="1:6" ht="12.75" customHeight="1" x14ac:dyDescent="0.2">
      <c r="A192" s="53">
        <v>3294</v>
      </c>
      <c r="B192" s="85" t="s">
        <v>427</v>
      </c>
      <c r="C192" s="50" t="s">
        <v>428</v>
      </c>
      <c r="D192" s="242">
        <v>29.2</v>
      </c>
      <c r="E192" s="242">
        <v>29.27</v>
      </c>
      <c r="F192" s="52">
        <f t="shared" si="31"/>
        <v>100.23972602739725</v>
      </c>
    </row>
    <row r="193" spans="1:6" ht="12.75" customHeight="1" x14ac:dyDescent="0.2">
      <c r="A193" s="53">
        <v>3295</v>
      </c>
      <c r="B193" s="85" t="s">
        <v>429</v>
      </c>
      <c r="C193" s="50" t="s">
        <v>430</v>
      </c>
      <c r="D193" s="242">
        <v>2963.04</v>
      </c>
      <c r="E193" s="242">
        <v>3328.85</v>
      </c>
      <c r="F193" s="52">
        <f t="shared" si="31"/>
        <v>112.34576651007073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3614.83</v>
      </c>
      <c r="E195" s="242">
        <v>6900.7</v>
      </c>
      <c r="F195" s="52">
        <f t="shared" si="31"/>
        <v>190.89971035982327</v>
      </c>
    </row>
    <row r="196" spans="1:6" ht="12.75" customHeight="1" x14ac:dyDescent="0.2">
      <c r="A196" s="53">
        <v>34</v>
      </c>
      <c r="B196" s="232" t="s">
        <v>435</v>
      </c>
      <c r="C196" s="50" t="s">
        <v>436</v>
      </c>
      <c r="D196" s="51">
        <f t="shared" ref="D196:E196" si="44">D197+D202+D210</f>
        <v>788.56</v>
      </c>
      <c r="E196" s="51">
        <f t="shared" si="44"/>
        <v>138.62</v>
      </c>
      <c r="F196" s="52">
        <f t="shared" si="31"/>
        <v>17.578877954752969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788.56</v>
      </c>
      <c r="E210" s="51">
        <f t="shared" si="47"/>
        <v>138.62</v>
      </c>
      <c r="F210" s="52">
        <f t="shared" si="31"/>
        <v>17.578877954752969</v>
      </c>
    </row>
    <row r="211" spans="1:6" ht="12.75" customHeight="1" x14ac:dyDescent="0.2">
      <c r="A211" s="53">
        <v>3431</v>
      </c>
      <c r="B211" s="232" t="s">
        <v>465</v>
      </c>
      <c r="C211" s="50" t="s">
        <v>466</v>
      </c>
      <c r="D211" s="242">
        <v>584.12</v>
      </c>
      <c r="E211" s="242">
        <v>138.62</v>
      </c>
      <c r="F211" s="52">
        <f t="shared" si="31"/>
        <v>23.731425049647335</v>
      </c>
    </row>
    <row r="212" spans="1:6" ht="12.75" customHeight="1" x14ac:dyDescent="0.2">
      <c r="A212" s="53">
        <v>3432</v>
      </c>
      <c r="B212" s="85" t="s">
        <v>467</v>
      </c>
      <c r="C212" s="50" t="s">
        <v>468</v>
      </c>
      <c r="D212" s="242">
        <v>204.44</v>
      </c>
      <c r="E212" s="242">
        <v>0</v>
      </c>
      <c r="F212" s="52">
        <f t="shared" si="31"/>
        <v>0</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13058.150000000001</v>
      </c>
      <c r="E224" s="51">
        <f t="shared" si="51"/>
        <v>83726.320000000007</v>
      </c>
      <c r="F224" s="52">
        <f t="shared" ref="F224:F235" si="52">IF(D224&lt;&gt;0,IF(E224/D224&gt;=100,"&gt;&gt;100",E224/D224*100),"-")</f>
        <v>641.18056539402596</v>
      </c>
    </row>
    <row r="225" spans="1:6" ht="12.75" customHeight="1" x14ac:dyDescent="0.2">
      <c r="A225" s="53">
        <v>361</v>
      </c>
      <c r="B225" s="85" t="s">
        <v>493</v>
      </c>
      <c r="C225" s="50" t="s">
        <v>494</v>
      </c>
      <c r="D225" s="51">
        <f t="shared" ref="D225:E225" si="53">SUM(D226:D227)</f>
        <v>7182.51</v>
      </c>
      <c r="E225" s="51">
        <f t="shared" si="53"/>
        <v>74827.490000000005</v>
      </c>
      <c r="F225" s="52">
        <f t="shared" si="52"/>
        <v>1041.8014036875688</v>
      </c>
    </row>
    <row r="226" spans="1:6" ht="12.75" customHeight="1" x14ac:dyDescent="0.2">
      <c r="A226" s="53">
        <v>3611</v>
      </c>
      <c r="B226" s="85" t="s">
        <v>495</v>
      </c>
      <c r="C226" s="50" t="s">
        <v>496</v>
      </c>
      <c r="D226" s="242">
        <v>7182.51</v>
      </c>
      <c r="E226" s="242">
        <v>74827.490000000005</v>
      </c>
      <c r="F226" s="52">
        <f t="shared" si="52"/>
        <v>1041.8014036875688</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5875.64</v>
      </c>
      <c r="E244" s="51">
        <f t="shared" si="60"/>
        <v>8898.83</v>
      </c>
      <c r="F244" s="52">
        <f t="shared" ref="F244:F251" si="61">IF(D244&lt;&gt;0,IF(E244/D244&gt;=100,"&gt;&gt;100",E244/D244*100),"-")</f>
        <v>151.4529481043767</v>
      </c>
    </row>
    <row r="245" spans="1:6" ht="12.75" customHeight="1" x14ac:dyDescent="0.2">
      <c r="A245" s="53" t="s">
        <v>533</v>
      </c>
      <c r="B245" s="85" t="s">
        <v>534</v>
      </c>
      <c r="C245" s="50" t="s">
        <v>533</v>
      </c>
      <c r="D245" s="242">
        <v>5875.64</v>
      </c>
      <c r="E245" s="242">
        <v>8898.83</v>
      </c>
      <c r="F245" s="52">
        <f t="shared" si="61"/>
        <v>151.4529481043767</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13811.57</v>
      </c>
      <c r="E252" s="51">
        <f t="shared" si="63"/>
        <v>13995.29</v>
      </c>
      <c r="F252" s="52">
        <f t="shared" ref="F252:F258" si="64">IF(D252&lt;&gt;0,IF(E252/D252&gt;=100,"&gt;&gt;100",E252/D252*100),"-")</f>
        <v>101.3301891095654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13811.57</v>
      </c>
      <c r="E259" s="51">
        <f t="shared" si="66"/>
        <v>13995.29</v>
      </c>
      <c r="F259" s="52">
        <f t="shared" ref="F259:F262" si="67">IF(D259&lt;&gt;0,IF(E259/D259&gt;=100,"&gt;&gt;100",E259/D259*100),"-")</f>
        <v>101.3301891095654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13811.57</v>
      </c>
      <c r="E261" s="242">
        <v>13995.29</v>
      </c>
      <c r="F261" s="52">
        <f t="shared" si="67"/>
        <v>101.3301891095654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752.04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752.04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752.04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1092124.01</v>
      </c>
      <c r="E289" s="51">
        <f t="shared" si="79"/>
        <v>1352198.0000000002</v>
      </c>
      <c r="F289" s="52">
        <f t="shared" si="76"/>
        <v>123.81359512460497</v>
      </c>
    </row>
    <row r="290" spans="1:6" ht="12.75" customHeight="1" x14ac:dyDescent="0.2">
      <c r="A290" s="53" t="s">
        <v>608</v>
      </c>
      <c r="B290" s="85" t="s">
        <v>619</v>
      </c>
      <c r="C290" s="50" t="s">
        <v>620</v>
      </c>
      <c r="D290" s="51">
        <f>IF(D6&gt;=D289,D6-D289,0)</f>
        <v>19786.580000000075</v>
      </c>
      <c r="E290" s="51">
        <f>IF(E6&gt;=E289,E6-E289,0)</f>
        <v>92652.139999999898</v>
      </c>
      <c r="F290" s="52">
        <f t="shared" si="76"/>
        <v>468.25747552128536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39344.9</v>
      </c>
      <c r="E292" s="242">
        <v>55536.21</v>
      </c>
      <c r="F292" s="52">
        <f t="shared" si="76"/>
        <v>141.15224590734758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3816.31</v>
      </c>
      <c r="E294" s="242">
        <v>453.86</v>
      </c>
      <c r="F294" s="52">
        <f t="shared" si="76"/>
        <v>11.892639748867362</v>
      </c>
    </row>
    <row r="295" spans="1:6" ht="24" x14ac:dyDescent="0.2">
      <c r="A295" s="53">
        <v>9661</v>
      </c>
      <c r="B295" s="85" t="s">
        <v>629</v>
      </c>
      <c r="C295" s="50" t="s">
        <v>630</v>
      </c>
      <c r="D295" s="242">
        <v>1787.78</v>
      </c>
      <c r="E295" s="242">
        <v>199.08</v>
      </c>
      <c r="F295" s="52">
        <f t="shared" si="76"/>
        <v>11.135598339840474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63056.99</v>
      </c>
      <c r="E350" s="51">
        <f t="shared" si="95"/>
        <v>11293.58</v>
      </c>
      <c r="F350" s="52">
        <f t="shared" si="81"/>
        <v>17.910115912605406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63056.99</v>
      </c>
      <c r="E363" s="51">
        <f t="shared" si="99"/>
        <v>11293.58</v>
      </c>
      <c r="F363" s="52">
        <f t="shared" si="81"/>
        <v>17.910115912605406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59495.57</v>
      </c>
      <c r="E369" s="51">
        <f t="shared" si="101"/>
        <v>7410.6500000000005</v>
      </c>
      <c r="F369" s="52">
        <f t="shared" si="81"/>
        <v>12.455801331090703</v>
      </c>
    </row>
    <row r="370" spans="1:6" ht="12.75" customHeight="1" x14ac:dyDescent="0.2">
      <c r="A370" s="53">
        <v>4221</v>
      </c>
      <c r="B370" s="85" t="s">
        <v>674</v>
      </c>
      <c r="C370" s="50" t="s">
        <v>766</v>
      </c>
      <c r="D370" s="242">
        <v>45776.02</v>
      </c>
      <c r="E370" s="242">
        <v>5408.51</v>
      </c>
      <c r="F370" s="52">
        <f t="shared" si="81"/>
        <v>11.815159989881167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3766.44</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1109.1400000000001</v>
      </c>
      <c r="F374" s="52" t="str">
        <f t="shared" si="81"/>
        <v>-</v>
      </c>
    </row>
    <row r="375" spans="1:6" ht="12.75" customHeight="1" x14ac:dyDescent="0.2">
      <c r="A375" s="53">
        <v>4226</v>
      </c>
      <c r="B375" s="85" t="s">
        <v>684</v>
      </c>
      <c r="C375" s="50" t="s">
        <v>772</v>
      </c>
      <c r="D375" s="242">
        <v>5326.17</v>
      </c>
      <c r="E375" s="242">
        <v>893</v>
      </c>
      <c r="F375" s="52">
        <f t="shared" si="81"/>
        <v>16.766269195312955</v>
      </c>
    </row>
    <row r="376" spans="1:6" ht="12.75" customHeight="1" x14ac:dyDescent="0.2">
      <c r="A376" s="53">
        <v>4227</v>
      </c>
      <c r="B376" s="232" t="s">
        <v>686</v>
      </c>
      <c r="C376" s="50" t="s">
        <v>773</v>
      </c>
      <c r="D376" s="242">
        <v>4626.9399999999996</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3561.42</v>
      </c>
      <c r="E383" s="51">
        <f t="shared" si="103"/>
        <v>3882.93</v>
      </c>
      <c r="F383" s="52">
        <f t="shared" si="81"/>
        <v>109.02757888707313</v>
      </c>
    </row>
    <row r="384" spans="1:6" ht="12.75" customHeight="1" x14ac:dyDescent="0.2">
      <c r="A384" s="53">
        <v>4241</v>
      </c>
      <c r="B384" s="85" t="s">
        <v>783</v>
      </c>
      <c r="C384" s="50" t="s">
        <v>784</v>
      </c>
      <c r="D384" s="242">
        <v>3561.42</v>
      </c>
      <c r="E384" s="242">
        <v>3882.93</v>
      </c>
      <c r="F384" s="52">
        <f t="shared" si="81"/>
        <v>109.02757888707313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63056.99</v>
      </c>
      <c r="E408" s="51">
        <f t="shared" si="111"/>
        <v>11293.58</v>
      </c>
      <c r="F408" s="52">
        <f t="shared" si="81"/>
        <v>17.910115912605406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59495.56</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1111910.5900000001</v>
      </c>
      <c r="E412" s="51">
        <f>E6+E298</f>
        <v>1444850.1400000001</v>
      </c>
      <c r="F412" s="52">
        <f t="shared" si="81"/>
        <v>129.94301457278144</v>
      </c>
    </row>
    <row r="413" spans="1:6" ht="12.75" customHeight="1" x14ac:dyDescent="0.2">
      <c r="A413" s="53" t="s">
        <v>608</v>
      </c>
      <c r="B413" s="85" t="s">
        <v>831</v>
      </c>
      <c r="C413" s="50" t="s">
        <v>832</v>
      </c>
      <c r="D413" s="51">
        <f t="shared" ref="D413:E413" si="112">D289+D350</f>
        <v>1155181</v>
      </c>
      <c r="E413" s="51">
        <f t="shared" si="112"/>
        <v>1363491.5800000003</v>
      </c>
      <c r="F413" s="52">
        <f t="shared" si="81"/>
        <v>118.0327221448414</v>
      </c>
    </row>
    <row r="414" spans="1:6" ht="12.75" customHeight="1" x14ac:dyDescent="0.2">
      <c r="A414" s="53" t="s">
        <v>608</v>
      </c>
      <c r="B414" s="85" t="s">
        <v>833</v>
      </c>
      <c r="C414" s="50" t="s">
        <v>834</v>
      </c>
      <c r="D414" s="51">
        <f t="shared" ref="D414:E414" si="113">IF(D412&gt;=D413,D412-D413,0)</f>
        <v>0</v>
      </c>
      <c r="E414" s="51">
        <f t="shared" si="113"/>
        <v>81358.559999999823</v>
      </c>
      <c r="F414" s="52" t="str">
        <f t="shared" si="81"/>
        <v>-</v>
      </c>
    </row>
    <row r="415" spans="1:6" ht="12.75" customHeight="1" x14ac:dyDescent="0.2">
      <c r="A415" s="53" t="s">
        <v>608</v>
      </c>
      <c r="B415" s="85" t="s">
        <v>835</v>
      </c>
      <c r="C415" s="50" t="s">
        <v>836</v>
      </c>
      <c r="D415" s="51">
        <f t="shared" ref="D415:E415" si="114">IF(D413&gt;=D412,D413-D412,0)</f>
        <v>43270.409999999916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39344.9</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3959.3499999999985</v>
      </c>
      <c r="F417" s="52" t="str">
        <f t="shared" si="81"/>
        <v>-</v>
      </c>
    </row>
    <row r="418" spans="1:6" ht="12.75" customHeight="1" x14ac:dyDescent="0.2">
      <c r="A418" s="55" t="s">
        <v>842</v>
      </c>
      <c r="B418" s="233" t="s">
        <v>843</v>
      </c>
      <c r="C418" s="56" t="s">
        <v>844</v>
      </c>
      <c r="D418" s="62">
        <f t="shared" ref="D418:E418" si="117">D294+D411</f>
        <v>3816.31</v>
      </c>
      <c r="E418" s="62">
        <f t="shared" si="117"/>
        <v>453.86</v>
      </c>
      <c r="F418" s="57">
        <f t="shared" si="81"/>
        <v>11.892639748867362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1111910.5900000001</v>
      </c>
      <c r="E639" s="51">
        <f t="shared" si="180"/>
        <v>1444850.1400000001</v>
      </c>
      <c r="F639" s="52">
        <f t="shared" si="119"/>
        <v>129.94301457278144</v>
      </c>
    </row>
    <row r="640" spans="1:6" ht="12.75" customHeight="1" x14ac:dyDescent="0.2">
      <c r="A640" s="53" t="s">
        <v>608</v>
      </c>
      <c r="B640" s="85" t="s">
        <v>1277</v>
      </c>
      <c r="C640" s="50" t="s">
        <v>1278</v>
      </c>
      <c r="D640" s="51">
        <f t="shared" ref="D640:E640" si="181">D413+D528</f>
        <v>1155181</v>
      </c>
      <c r="E640" s="51">
        <f t="shared" si="181"/>
        <v>1363491.5800000003</v>
      </c>
      <c r="F640" s="52">
        <f t="shared" si="119"/>
        <v>118.0327221448414</v>
      </c>
    </row>
    <row r="641" spans="1:6" ht="12.75" customHeight="1" x14ac:dyDescent="0.2">
      <c r="A641" s="53" t="s">
        <v>608</v>
      </c>
      <c r="B641" s="85" t="s">
        <v>1279</v>
      </c>
      <c r="C641" s="50" t="s">
        <v>1280</v>
      </c>
      <c r="D641" s="51">
        <f t="shared" ref="D641:E641" si="182">IF(D639&gt;=D640,D639-D640,0)</f>
        <v>0</v>
      </c>
      <c r="E641" s="51">
        <f t="shared" si="182"/>
        <v>81358.559999999823</v>
      </c>
      <c r="F641" s="52" t="str">
        <f t="shared" si="119"/>
        <v>-</v>
      </c>
    </row>
    <row r="642" spans="1:6" ht="12.75" customHeight="1" x14ac:dyDescent="0.2">
      <c r="A642" s="53" t="s">
        <v>608</v>
      </c>
      <c r="B642" s="85" t="s">
        <v>1281</v>
      </c>
      <c r="C642" s="50" t="s">
        <v>1282</v>
      </c>
      <c r="D642" s="51">
        <f t="shared" ref="D642:E642" si="183">IF(D640&gt;=D639,D640-D639,0)</f>
        <v>43270.409999999916</v>
      </c>
      <c r="E642" s="51">
        <f t="shared" si="183"/>
        <v>0</v>
      </c>
      <c r="F642" s="52">
        <f t="shared" si="119"/>
        <v>0</v>
      </c>
    </row>
    <row r="643" spans="1:6" ht="24" x14ac:dyDescent="0.2">
      <c r="A643" s="60" t="s">
        <v>1283</v>
      </c>
      <c r="B643" s="85" t="s">
        <v>1284</v>
      </c>
      <c r="C643" s="61" t="s">
        <v>1283</v>
      </c>
      <c r="D643" s="51">
        <f t="shared" ref="D643:E643" si="184">IF(D416-D417+D637-D638&gt;=0,D416-D417+D637-D638,0)</f>
        <v>39344.9</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3959.3499999999985</v>
      </c>
      <c r="F644" s="52" t="str">
        <f t="shared" si="119"/>
        <v>-</v>
      </c>
    </row>
    <row r="645" spans="1:6" ht="24" x14ac:dyDescent="0.2">
      <c r="A645" s="53" t="s">
        <v>608</v>
      </c>
      <c r="B645" s="85" t="s">
        <v>1287</v>
      </c>
      <c r="C645" s="50" t="s">
        <v>1288</v>
      </c>
      <c r="D645" s="51">
        <f t="shared" ref="D645:E645" si="186">IF(D641+D643-D642-D644&gt;=0,D641+D643-D642-D644,0)</f>
        <v>0</v>
      </c>
      <c r="E645" s="51">
        <f t="shared" si="186"/>
        <v>77399.209999999817</v>
      </c>
      <c r="F645" s="52" t="str">
        <f t="shared" si="119"/>
        <v>-</v>
      </c>
    </row>
    <row r="646" spans="1:6" ht="24" x14ac:dyDescent="0.2">
      <c r="A646" s="53" t="s">
        <v>608</v>
      </c>
      <c r="B646" s="85" t="s">
        <v>1289</v>
      </c>
      <c r="C646" s="50" t="s">
        <v>1290</v>
      </c>
      <c r="D646" s="51">
        <f t="shared" ref="D646:E646" si="187">IF(D642+D644-D641-D643&gt;=0,D642+D644-D641-D643,0)</f>
        <v>3925.5099999999147</v>
      </c>
      <c r="E646" s="51">
        <f t="shared" si="187"/>
        <v>0</v>
      </c>
      <c r="F646" s="52">
        <f t="shared" si="119"/>
        <v>0</v>
      </c>
    </row>
    <row r="647" spans="1:6" ht="24" x14ac:dyDescent="0.2">
      <c r="A647" s="55" t="s">
        <v>1291</v>
      </c>
      <c r="B647" s="233" t="s">
        <v>1292</v>
      </c>
      <c r="C647" s="56" t="s">
        <v>1291</v>
      </c>
      <c r="D647" s="243">
        <v>80773.179999999993</v>
      </c>
      <c r="E647" s="243">
        <v>98722.76</v>
      </c>
      <c r="F647" s="57">
        <f t="shared" si="119"/>
        <v>122.22220296390461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48206.89</v>
      </c>
      <c r="E649" s="242">
        <v>3462.96</v>
      </c>
      <c r="F649" s="52">
        <f t="shared" ref="F649:F724" si="188">IF(D649&lt;&gt;0,IF(E649/D649&gt;=100,"&gt;&gt;100",E649/D649*100),"-")</f>
        <v>7.1835374569900692</v>
      </c>
    </row>
    <row r="650" spans="1:6" ht="12.75" customHeight="1" x14ac:dyDescent="0.2">
      <c r="A650" s="53" t="s">
        <v>1296</v>
      </c>
      <c r="B650" s="85" t="s">
        <v>1297</v>
      </c>
      <c r="C650" s="50" t="s">
        <v>1296</v>
      </c>
      <c r="D650" s="242">
        <v>243179.02</v>
      </c>
      <c r="E650" s="242">
        <v>208018.08</v>
      </c>
      <c r="F650" s="52">
        <f t="shared" si="188"/>
        <v>85.541129329331127</v>
      </c>
    </row>
    <row r="651" spans="1:6" ht="12.75" customHeight="1" x14ac:dyDescent="0.2">
      <c r="A651" s="53" t="s">
        <v>1298</v>
      </c>
      <c r="B651" s="85" t="s">
        <v>1299</v>
      </c>
      <c r="C651" s="50" t="s">
        <v>1298</v>
      </c>
      <c r="D651" s="242">
        <v>287922.94</v>
      </c>
      <c r="E651" s="242">
        <v>211481.04</v>
      </c>
      <c r="F651" s="52">
        <f t="shared" si="188"/>
        <v>73.450569794820794</v>
      </c>
    </row>
    <row r="652" spans="1:6" ht="24" x14ac:dyDescent="0.2">
      <c r="A652" s="53">
        <v>11</v>
      </c>
      <c r="B652" s="85" t="s">
        <v>1300</v>
      </c>
      <c r="C652" s="50" t="s">
        <v>1301</v>
      </c>
      <c r="D652" s="51">
        <f t="shared" ref="D652:E652" si="189">+D649+D650-D651</f>
        <v>3462.9699999999721</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52</v>
      </c>
      <c r="E654" s="262">
        <v>52</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46</v>
      </c>
      <c r="F656" s="52">
        <f t="shared" si="188"/>
        <v>102.22222222222221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21229.439999999999</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936444.24</v>
      </c>
      <c r="E675" s="242">
        <v>1151329.8899999999</v>
      </c>
      <c r="F675" s="52">
        <f t="shared" si="188"/>
        <v>122.94697760114366</v>
      </c>
    </row>
    <row r="676" spans="1:6" ht="24" x14ac:dyDescent="0.2">
      <c r="A676" s="53">
        <v>63613</v>
      </c>
      <c r="B676" s="232" t="s">
        <v>1349</v>
      </c>
      <c r="C676" s="50" t="s">
        <v>1350</v>
      </c>
      <c r="D676" s="242">
        <v>1077.79</v>
      </c>
      <c r="E676" s="242">
        <v>1327.23</v>
      </c>
      <c r="F676" s="52">
        <f t="shared" si="188"/>
        <v>123.14365507195279</v>
      </c>
    </row>
    <row r="677" spans="1:6" ht="24" x14ac:dyDescent="0.2">
      <c r="A677" s="53">
        <v>63622</v>
      </c>
      <c r="B677" s="232" t="s">
        <v>1351</v>
      </c>
      <c r="C677" s="50" t="s">
        <v>1352</v>
      </c>
      <c r="D677" s="242">
        <v>3434.02</v>
      </c>
      <c r="E677" s="242">
        <v>14392.18</v>
      </c>
      <c r="F677" s="52">
        <f t="shared" si="188"/>
        <v>419.10588756035202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8505.75</v>
      </c>
      <c r="F694" s="52" t="str">
        <f t="shared" si="188"/>
        <v>-</v>
      </c>
    </row>
    <row r="695" spans="1:6" ht="12.75" customHeight="1" x14ac:dyDescent="0.2">
      <c r="A695" s="53">
        <v>63812</v>
      </c>
      <c r="B695" s="232" t="s">
        <v>1372</v>
      </c>
      <c r="C695" s="50" t="s">
        <v>1373</v>
      </c>
      <c r="D695" s="242">
        <v>18817.28</v>
      </c>
      <c r="E695" s="242">
        <v>12073.28</v>
      </c>
      <c r="F695" s="52">
        <f t="shared" si="188"/>
        <v>64.160601319638118</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23807.29</v>
      </c>
      <c r="E710" s="242">
        <v>10974.7</v>
      </c>
      <c r="F710" s="52">
        <f t="shared" si="188"/>
        <v>46.098064920450838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2043.76</v>
      </c>
      <c r="E716" s="242"/>
      <c r="F716" s="52">
        <f t="shared" si="188"/>
        <v>0</v>
      </c>
    </row>
    <row r="717" spans="1:6" ht="12.75" customHeight="1" x14ac:dyDescent="0.2">
      <c r="A717" s="53">
        <v>31215</v>
      </c>
      <c r="B717" s="85" t="s">
        <v>1413</v>
      </c>
      <c r="C717" s="50" t="s">
        <v>1414</v>
      </c>
      <c r="D717" s="242">
        <v>1450.99</v>
      </c>
      <c r="E717" s="242">
        <v>2005.75</v>
      </c>
      <c r="F717" s="52">
        <f t="shared" si="188"/>
        <v>138.233206293634</v>
      </c>
    </row>
    <row r="718" spans="1:6" ht="12.75" customHeight="1" x14ac:dyDescent="0.2">
      <c r="A718" s="53">
        <v>32121</v>
      </c>
      <c r="B718" s="85" t="s">
        <v>1415</v>
      </c>
      <c r="C718" s="50" t="s">
        <v>1416</v>
      </c>
      <c r="D718" s="242">
        <v>18443.78</v>
      </c>
      <c r="E718" s="242">
        <v>22704.720000000001</v>
      </c>
      <c r="F718" s="52">
        <f t="shared" si="188"/>
        <v>123.10231416770317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1361.74</v>
      </c>
      <c r="E720" s="242">
        <v>1437</v>
      </c>
      <c r="F720" s="52">
        <f t="shared" si="188"/>
        <v>105.52675253719505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663.6</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5875.64</v>
      </c>
      <c r="E792" s="242">
        <v>8898.83</v>
      </c>
      <c r="F792" s="52">
        <f t="shared" si="190"/>
        <v>151.4529481043767</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13811.57</v>
      </c>
      <c r="E828" s="242">
        <v>13995.29</v>
      </c>
      <c r="F828" s="52">
        <f t="shared" si="190"/>
        <v>101.3301891095654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56" workbookViewId="0">
      <selection activeCell="E161" sqref="E1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1102257.9500000002</v>
      </c>
      <c r="E6" s="229">
        <f t="shared" si="0"/>
        <v>1154310.0200000003</v>
      </c>
      <c r="F6" s="230">
        <f t="shared" ref="F6:F260" si="1">IF(D6&gt;0,IF(E6/D6&gt;=100,"&gt;&gt;100",E6/D6*100),"-")</f>
        <v>104.72231295768837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1003207.9200000002</v>
      </c>
      <c r="E7" s="104">
        <f t="shared" si="2"/>
        <v>965469.93000000028</v>
      </c>
      <c r="F7" s="93">
        <f t="shared" si="1"/>
        <v>96.23826833424522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1525.9</v>
      </c>
      <c r="E8" s="104">
        <f>E9+E10-E11</f>
        <v>1525.9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1525.9</v>
      </c>
      <c r="E9" s="247">
        <v>1525.9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1001682.0200000001</v>
      </c>
      <c r="E12" s="104">
        <f t="shared" si="3"/>
        <v>963944.03000000026</v>
      </c>
      <c r="F12" s="93">
        <f t="shared" si="1"/>
        <v>96.232537946523195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829834.58000000007</v>
      </c>
      <c r="E13" s="104">
        <f t="shared" si="4"/>
        <v>815269.62000000011</v>
      </c>
      <c r="F13" s="93">
        <f t="shared" si="1"/>
        <v>98.244835735816167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1165197.04</v>
      </c>
      <c r="E15" s="247">
        <v>1165197.04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335362.46000000002</v>
      </c>
      <c r="E18" s="247">
        <v>349927.42</v>
      </c>
      <c r="F18" s="93">
        <f t="shared" si="1"/>
        <v>104.34305020305491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96431.32</v>
      </c>
      <c r="E19" s="104">
        <f t="shared" si="5"/>
        <v>91197.120000000054</v>
      </c>
      <c r="F19" s="93">
        <f t="shared" si="1"/>
        <v>94.572095456123634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160911.71</v>
      </c>
      <c r="E20" s="247">
        <v>214010.85</v>
      </c>
      <c r="F20" s="93">
        <f t="shared" si="1"/>
        <v>132.99892841857189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7113.68</v>
      </c>
      <c r="E21" s="247">
        <v>7113.68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16372.81</v>
      </c>
      <c r="E22" s="247">
        <v>16372.81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59028.46</v>
      </c>
      <c r="E24" s="247">
        <v>60137.599999999999</v>
      </c>
      <c r="F24" s="93">
        <f t="shared" si="1"/>
        <v>101.87899193033327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15216.14</v>
      </c>
      <c r="E25" s="247">
        <v>16109.14</v>
      </c>
      <c r="F25" s="93">
        <f t="shared" si="1"/>
        <v>105.86876829471863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37207.589999999997</v>
      </c>
      <c r="E26" s="247">
        <v>40682.589999999997</v>
      </c>
      <c r="F26" s="93">
        <f t="shared" si="1"/>
        <v>109.33949229176091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199419.07</v>
      </c>
      <c r="E28" s="247">
        <v>263229.55</v>
      </c>
      <c r="F28" s="93">
        <f t="shared" si="1"/>
        <v>131.9981835237723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132.72</v>
      </c>
      <c r="E30" s="247">
        <v>132.72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132.72</v>
      </c>
      <c r="E34" s="247">
        <v>132.72</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75416.12</v>
      </c>
      <c r="E35" s="104">
        <f t="shared" si="7"/>
        <v>57477.29</v>
      </c>
      <c r="F35" s="93">
        <f t="shared" si="1"/>
        <v>76.213533658321325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115034.97</v>
      </c>
      <c r="E36" s="247">
        <v>118809.5</v>
      </c>
      <c r="F36" s="93">
        <f t="shared" si="1"/>
        <v>103.28120222920039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39618.85</v>
      </c>
      <c r="E40" s="247">
        <v>61332.21</v>
      </c>
      <c r="F40" s="93">
        <f t="shared" si="1"/>
        <v>154.80562913865498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19073.87</v>
      </c>
      <c r="E54" s="247">
        <v>19073.87</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19073.87</v>
      </c>
      <c r="E55" s="247">
        <v>19073.87</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99050.03</v>
      </c>
      <c r="E68" s="104">
        <f t="shared" si="13"/>
        <v>188840.09</v>
      </c>
      <c r="F68" s="93">
        <f t="shared" si="1"/>
        <v>190.65121938882805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3462.97</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3462.97</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3462.97</v>
      </c>
      <c r="E72" s="247"/>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4209.1099999999997</v>
      </c>
      <c r="E78" s="104">
        <f>E79+SUM(E82:E84)-E85+E86</f>
        <v>3035.96</v>
      </c>
      <c r="F78" s="93">
        <f t="shared" si="1"/>
        <v>72.128312161003166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4209.1099999999997</v>
      </c>
      <c r="E86" s="247">
        <v>3035.96</v>
      </c>
      <c r="F86" s="93">
        <f t="shared" si="1"/>
        <v>72.128312161003166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10604.77</v>
      </c>
      <c r="E146" s="104">
        <f t="shared" si="26"/>
        <v>87081.37</v>
      </c>
      <c r="F146" s="93">
        <f t="shared" si="1"/>
        <v>821.15283971269525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2028.29</v>
      </c>
      <c r="E159" s="247">
        <v>254.78</v>
      </c>
      <c r="F159" s="93">
        <f t="shared" si="1"/>
        <v>12.561320126806324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1787.78</v>
      </c>
      <c r="E160" s="247">
        <v>199.08</v>
      </c>
      <c r="F160" s="93">
        <f t="shared" si="1"/>
        <v>11.135598339840474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6788.7</v>
      </c>
      <c r="E161" s="247">
        <v>86627.51</v>
      </c>
      <c r="F161" s="93">
        <f t="shared" si="1"/>
        <v>1276.0544728740406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80773.179999999993</v>
      </c>
      <c r="E170" s="104">
        <f t="shared" si="29"/>
        <v>98722.76</v>
      </c>
      <c r="F170" s="93">
        <f t="shared" si="1"/>
        <v>122.22220296390461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80773.179999999993</v>
      </c>
      <c r="E173" s="247">
        <v>98722.76</v>
      </c>
      <c r="F173" s="93">
        <f t="shared" si="1"/>
        <v>122.22220296390461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1102257.95</v>
      </c>
      <c r="E175" s="104">
        <f t="shared" si="30"/>
        <v>1154310.02</v>
      </c>
      <c r="F175" s="93">
        <f t="shared" si="1"/>
        <v>104.72231295768837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99159.469999999987</v>
      </c>
      <c r="E176" s="104">
        <f t="shared" si="31"/>
        <v>110987.03000000001</v>
      </c>
      <c r="F176" s="93">
        <f t="shared" si="1"/>
        <v>111.92781687921489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99159.469999999987</v>
      </c>
      <c r="E177" s="104">
        <f t="shared" si="32"/>
        <v>110987.03000000001</v>
      </c>
      <c r="F177" s="93">
        <f t="shared" si="1"/>
        <v>111.92781687921489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78106.789999999994</v>
      </c>
      <c r="E178" s="247">
        <v>96973.72</v>
      </c>
      <c r="F178" s="93">
        <f t="shared" si="1"/>
        <v>124.15530071073206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16843.57</v>
      </c>
      <c r="E179" s="247">
        <v>10977.35</v>
      </c>
      <c r="F179" s="93">
        <f t="shared" si="1"/>
        <v>65.172347667388806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4209.1099999999997</v>
      </c>
      <c r="E188" s="247">
        <v>3035.96</v>
      </c>
      <c r="F188" s="93">
        <f t="shared" si="1"/>
        <v>72.128312161003166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1003098.48</v>
      </c>
      <c r="E237" s="104">
        <f t="shared" si="41"/>
        <v>1043322.9900000001</v>
      </c>
      <c r="F237" s="93">
        <f t="shared" si="1"/>
        <v>104.0100260145943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1003207.92</v>
      </c>
      <c r="E238" s="104">
        <f t="shared" si="42"/>
        <v>965469.92</v>
      </c>
      <c r="F238" s="93">
        <f t="shared" si="1"/>
        <v>96.238267337442878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1003207.92</v>
      </c>
      <c r="E239" s="104">
        <f t="shared" si="43"/>
        <v>965469.92</v>
      </c>
      <c r="F239" s="93">
        <f t="shared" si="1"/>
        <v>96.238267337442878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999973.77</v>
      </c>
      <c r="E240" s="247">
        <v>962235.77</v>
      </c>
      <c r="F240" s="93">
        <f t="shared" si="1"/>
        <v>96.226101010629506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3234.15</v>
      </c>
      <c r="E241" s="247">
        <v>3234.15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-3925.5099999999948</v>
      </c>
      <c r="E245" s="104">
        <f t="shared" si="45"/>
        <v>77399.210000000021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55570.05</v>
      </c>
      <c r="E246" s="104">
        <f t="shared" si="46"/>
        <v>133335.17000000001</v>
      </c>
      <c r="F246" s="93">
        <f t="shared" si="1"/>
        <v>239.94070546994291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55570.05</v>
      </c>
      <c r="E247" s="247">
        <v>133335.17000000001</v>
      </c>
      <c r="F247" s="93">
        <f t="shared" si="1"/>
        <v>239.94070546994291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59495.56</v>
      </c>
      <c r="E250" s="104">
        <f t="shared" si="47"/>
        <v>55935.96</v>
      </c>
      <c r="F250" s="93">
        <f t="shared" si="1"/>
        <v>94.01703253150319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59495.56</v>
      </c>
      <c r="E252" s="247">
        <v>55935.96</v>
      </c>
      <c r="F252" s="93">
        <f t="shared" si="1"/>
        <v>94.01703253150319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3816.07</v>
      </c>
      <c r="E255" s="247">
        <v>453.86</v>
      </c>
      <c r="F255" s="93">
        <f t="shared" si="1"/>
        <v>11.893387699911164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2087.0700000000002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2087.0700000000002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1344.77</v>
      </c>
      <c r="E264" s="247">
        <v>254.78</v>
      </c>
      <c r="F264" s="93">
        <f t="shared" si="50"/>
        <v>18.945990764219907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9260</v>
      </c>
      <c r="E265" s="247">
        <v>86826.59</v>
      </c>
      <c r="F265" s="93">
        <f t="shared" si="50"/>
        <v>937.65215982721384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4209.1099999999997</v>
      </c>
      <c r="E268" s="247">
        <v>3035.96</v>
      </c>
      <c r="F268" s="93">
        <f t="shared" si="50"/>
        <v>72.128312161003166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6788.7</v>
      </c>
      <c r="E286" s="247">
        <v>86627.51</v>
      </c>
      <c r="F286" s="93">
        <f t="shared" si="50"/>
        <v>1276.0544728740406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4750.29</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94409.18</v>
      </c>
      <c r="E288" s="247">
        <v>110987.03</v>
      </c>
      <c r="F288" s="93">
        <f t="shared" si="50"/>
        <v>117.55957418547646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4209.1099999999997</v>
      </c>
      <c r="E302" s="247">
        <v>3035.96</v>
      </c>
      <c r="F302" s="93">
        <f t="shared" si="50"/>
        <v>72.128312161003166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1155181</v>
      </c>
      <c r="E114" s="81">
        <f t="shared" si="22"/>
        <v>1363491.58</v>
      </c>
      <c r="F114" s="63">
        <f t="shared" si="1"/>
        <v>118.03272214484137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1131752.1499999999</v>
      </c>
      <c r="E115" s="81">
        <f t="shared" si="23"/>
        <v>1288138.5</v>
      </c>
      <c r="F115" s="63">
        <f t="shared" si="1"/>
        <v>113.81807403679332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1131752.1499999999</v>
      </c>
      <c r="E117" s="249">
        <v>1288138.5</v>
      </c>
      <c r="F117" s="63">
        <f t="shared" si="1"/>
        <v>113.81807403679332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23428.85</v>
      </c>
      <c r="E126" s="249">
        <v>75353.08</v>
      </c>
      <c r="F126" s="63">
        <f t="shared" si="1"/>
        <v>321.62517579821463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1155181</v>
      </c>
      <c r="E141" s="106">
        <f t="shared" si="28"/>
        <v>1363491.58</v>
      </c>
      <c r="F141" s="82">
        <f t="shared" si="1"/>
        <v>118.03272214484137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51165.63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51165.63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51165.63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51165.63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99159.47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1291961.1399999999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1281770.44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1088051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177654.99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13995.29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2069.16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10190.700000000001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1280133.58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1269942.8800000001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1069184.07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183521.21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13995.29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3242.31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10190.700000000001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110987.0299999998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110987.03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110987.03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8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9361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2024-01-30T12:09:05Z</cp:lastPrinted>
  <dcterms:created xsi:type="dcterms:W3CDTF">2022-04-01T05:14:30Z</dcterms:created>
  <dcterms:modified xsi:type="dcterms:W3CDTF">2024-01-30T12:09:09Z</dcterms:modified>
</cp:coreProperties>
</file>